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30.216.1\urako-SV\R03\04 総務部\17 次年度年間行事予定作成\"/>
    </mc:Choice>
  </mc:AlternateContent>
  <bookViews>
    <workbookView xWindow="0" yWindow="0" windowWidth="20490" windowHeight="7155"/>
  </bookViews>
  <sheets>
    <sheet name="職員用" sheetId="1" r:id="rId1"/>
  </sheets>
  <definedNames>
    <definedName name="_xlnm.Print_Area" localSheetId="0">職員用!$D$2:$AM$137</definedName>
    <definedName name="_xlnm.Print_Area">職員用!$D$2:$AM$136</definedName>
    <definedName name="Z_77D70431_59CB_4253_BF58_AE9B68C445F5_.wvu.PrintArea" localSheetId="0" hidden="1">職員用!$D$2:$AM$136</definedName>
    <definedName name="Z_A961F5D4_8CDD_4DD4_8C53_70A680EDF047_.wvu.PrintArea" localSheetId="0" hidden="1">職員用!$D$2:$AM$136</definedName>
  </definedNames>
  <calcPr calcId="162913"/>
  <customWorkbookViews>
    <customWorkbookView name="Windows ユーザー - 個人用ビュー" guid="{77D70431-59CB-4253-BF58-AE9B68C445F5}" mergeInterval="0" personalView="1" maximized="1" showHorizontalScroll="0" showVerticalScroll="0" showSheetTabs="0" xWindow="-8" yWindow="-8" windowWidth="1382" windowHeight="744" activeSheetId="1"/>
    <customWorkbookView name="FJ-USER - 個人用ビュー" guid="{A961F5D4-8CDD-4DD4-8C53-70A680EDF047}" mergeInterval="0" personalView="1" maximized="1" windowWidth="1362" windowHeight="577" activeSheetId="1"/>
  </customWorkbookViews>
  <fileRecoveryPr autoRecover="0"/>
</workbook>
</file>

<file path=xl/calcChain.xml><?xml version="1.0" encoding="utf-8"?>
<calcChain xmlns="http://schemas.openxmlformats.org/spreadsheetml/2006/main">
  <c r="Q41" i="1" l="1"/>
  <c r="S2" i="1" l="1"/>
  <c r="AL125" i="1" l="1"/>
  <c r="AI125" i="1"/>
  <c r="AF125" i="1"/>
  <c r="AC125" i="1"/>
  <c r="Z125" i="1"/>
  <c r="W125" i="1"/>
  <c r="T125" i="1"/>
  <c r="Q125" i="1"/>
  <c r="N125" i="1"/>
  <c r="K125" i="1"/>
  <c r="H125" i="1"/>
  <c r="E125" i="1"/>
  <c r="AL121" i="1"/>
  <c r="AI121" i="1"/>
  <c r="AF121" i="1"/>
  <c r="AC121" i="1"/>
  <c r="Z121" i="1"/>
  <c r="W121" i="1"/>
  <c r="T121" i="1"/>
  <c r="Q121" i="1"/>
  <c r="N121" i="1"/>
  <c r="K121" i="1"/>
  <c r="H121" i="1"/>
  <c r="E121" i="1"/>
  <c r="AL117" i="1"/>
  <c r="AI117" i="1"/>
  <c r="AF117" i="1"/>
  <c r="AC117" i="1"/>
  <c r="Z117" i="1"/>
  <c r="W117" i="1"/>
  <c r="T117" i="1"/>
  <c r="Q117" i="1"/>
  <c r="N117" i="1"/>
  <c r="K117" i="1"/>
  <c r="H117" i="1"/>
  <c r="E117" i="1"/>
  <c r="AL113" i="1"/>
  <c r="AI113" i="1"/>
  <c r="AF113" i="1"/>
  <c r="AC113" i="1"/>
  <c r="Z113" i="1"/>
  <c r="W113" i="1"/>
  <c r="T113" i="1"/>
  <c r="Q113" i="1"/>
  <c r="N113" i="1"/>
  <c r="K113" i="1"/>
  <c r="H113" i="1"/>
  <c r="E113" i="1"/>
  <c r="AL109" i="1"/>
  <c r="AI109" i="1"/>
  <c r="AF109" i="1"/>
  <c r="AC109" i="1"/>
  <c r="Z109" i="1"/>
  <c r="W109" i="1"/>
  <c r="T109" i="1"/>
  <c r="Q109" i="1"/>
  <c r="N109" i="1"/>
  <c r="K109" i="1"/>
  <c r="H109" i="1"/>
  <c r="E109" i="1"/>
  <c r="AL105" i="1"/>
  <c r="AI105" i="1"/>
  <c r="AF105" i="1"/>
  <c r="AC105" i="1"/>
  <c r="Z105" i="1"/>
  <c r="W105" i="1"/>
  <c r="T105" i="1"/>
  <c r="Q105" i="1"/>
  <c r="N105" i="1"/>
  <c r="K105" i="1"/>
  <c r="H105" i="1"/>
  <c r="E105" i="1"/>
  <c r="AL101" i="1"/>
  <c r="AI101" i="1"/>
  <c r="AF101" i="1"/>
  <c r="AC101" i="1"/>
  <c r="Z101" i="1"/>
  <c r="W101" i="1"/>
  <c r="T101" i="1"/>
  <c r="Q101" i="1"/>
  <c r="N101" i="1"/>
  <c r="K101" i="1"/>
  <c r="H101" i="1"/>
  <c r="E101" i="1"/>
  <c r="AL97" i="1"/>
  <c r="AI97" i="1"/>
  <c r="AF97" i="1"/>
  <c r="AC97" i="1"/>
  <c r="Z97" i="1"/>
  <c r="W97" i="1"/>
  <c r="T97" i="1"/>
  <c r="Q97" i="1"/>
  <c r="N97" i="1"/>
  <c r="K97" i="1"/>
  <c r="H97" i="1"/>
  <c r="E97" i="1"/>
  <c r="AL93" i="1"/>
  <c r="AI93" i="1"/>
  <c r="AF93" i="1"/>
  <c r="AC93" i="1"/>
  <c r="Z93" i="1"/>
  <c r="W93" i="1"/>
  <c r="T93" i="1"/>
  <c r="Q93" i="1"/>
  <c r="N93" i="1"/>
  <c r="K93" i="1"/>
  <c r="H93" i="1"/>
  <c r="E93" i="1"/>
  <c r="AL89" i="1"/>
  <c r="AI89" i="1"/>
  <c r="AF89" i="1"/>
  <c r="AC89" i="1"/>
  <c r="Z89" i="1"/>
  <c r="W89" i="1"/>
  <c r="T89" i="1"/>
  <c r="Q89" i="1"/>
  <c r="N89" i="1"/>
  <c r="K89" i="1"/>
  <c r="H89" i="1"/>
  <c r="E89" i="1"/>
  <c r="AL85" i="1"/>
  <c r="AI85" i="1"/>
  <c r="AF85" i="1"/>
  <c r="AC85" i="1"/>
  <c r="Z85" i="1"/>
  <c r="W85" i="1"/>
  <c r="T85" i="1"/>
  <c r="Q85" i="1"/>
  <c r="N85" i="1"/>
  <c r="K85" i="1"/>
  <c r="H85" i="1"/>
  <c r="E85" i="1"/>
  <c r="AL81" i="1"/>
  <c r="AI81" i="1"/>
  <c r="AF81" i="1"/>
  <c r="AC81" i="1"/>
  <c r="Z81" i="1"/>
  <c r="W81" i="1"/>
  <c r="T81" i="1"/>
  <c r="Q81" i="1"/>
  <c r="N81" i="1"/>
  <c r="K81" i="1"/>
  <c r="H81" i="1"/>
  <c r="E81" i="1"/>
  <c r="AL77" i="1"/>
  <c r="AI77" i="1"/>
  <c r="AF77" i="1"/>
  <c r="AC77" i="1"/>
  <c r="Z77" i="1"/>
  <c r="W77" i="1"/>
  <c r="T77" i="1"/>
  <c r="Q77" i="1"/>
  <c r="N77" i="1"/>
  <c r="K77" i="1"/>
  <c r="H77" i="1"/>
  <c r="E77" i="1"/>
  <c r="AL73" i="1"/>
  <c r="AI73" i="1"/>
  <c r="AF73" i="1"/>
  <c r="AC73" i="1"/>
  <c r="Z73" i="1"/>
  <c r="W73" i="1"/>
  <c r="T73" i="1"/>
  <c r="Q73" i="1"/>
  <c r="N73" i="1"/>
  <c r="K73" i="1"/>
  <c r="H73" i="1"/>
  <c r="E73" i="1"/>
  <c r="AL69" i="1"/>
  <c r="AI69" i="1"/>
  <c r="AF69" i="1"/>
  <c r="AC69" i="1"/>
  <c r="Z69" i="1"/>
  <c r="W69" i="1"/>
  <c r="T69" i="1"/>
  <c r="Q69" i="1"/>
  <c r="N69" i="1"/>
  <c r="K69" i="1"/>
  <c r="H69" i="1"/>
  <c r="E69" i="1"/>
  <c r="AL65" i="1"/>
  <c r="AI65" i="1"/>
  <c r="AF65" i="1"/>
  <c r="AC65" i="1"/>
  <c r="Z65" i="1"/>
  <c r="W65" i="1"/>
  <c r="T65" i="1"/>
  <c r="Q65" i="1"/>
  <c r="N65" i="1"/>
  <c r="K65" i="1"/>
  <c r="H65" i="1"/>
  <c r="E65" i="1"/>
  <c r="AL61" i="1"/>
  <c r="AI61" i="1"/>
  <c r="AF61" i="1"/>
  <c r="AC61" i="1"/>
  <c r="Z61" i="1"/>
  <c r="W61" i="1"/>
  <c r="T61" i="1"/>
  <c r="Q61" i="1"/>
  <c r="N61" i="1"/>
  <c r="K61" i="1"/>
  <c r="H61" i="1"/>
  <c r="E61" i="1"/>
  <c r="AL57" i="1"/>
  <c r="AI57" i="1"/>
  <c r="AF57" i="1"/>
  <c r="AC57" i="1"/>
  <c r="Z57" i="1"/>
  <c r="W57" i="1"/>
  <c r="T57" i="1"/>
  <c r="Q57" i="1"/>
  <c r="N57" i="1"/>
  <c r="K57" i="1"/>
  <c r="H57" i="1"/>
  <c r="E57" i="1"/>
  <c r="AL53" i="1"/>
  <c r="AI53" i="1"/>
  <c r="AF53" i="1"/>
  <c r="AC53" i="1"/>
  <c r="Z53" i="1"/>
  <c r="W53" i="1"/>
  <c r="T53" i="1"/>
  <c r="Q53" i="1"/>
  <c r="N53" i="1"/>
  <c r="K53" i="1"/>
  <c r="H53" i="1"/>
  <c r="E53" i="1"/>
  <c r="AL49" i="1"/>
  <c r="AI49" i="1"/>
  <c r="AF49" i="1"/>
  <c r="AC49" i="1"/>
  <c r="Z49" i="1"/>
  <c r="W49" i="1"/>
  <c r="T49" i="1"/>
  <c r="Q49" i="1"/>
  <c r="N49" i="1"/>
  <c r="K49" i="1"/>
  <c r="H49" i="1"/>
  <c r="E49" i="1"/>
  <c r="AL45" i="1"/>
  <c r="AI45" i="1"/>
  <c r="AF45" i="1"/>
  <c r="AC45" i="1"/>
  <c r="Z45" i="1"/>
  <c r="W45" i="1"/>
  <c r="T45" i="1"/>
  <c r="Q45" i="1"/>
  <c r="N45" i="1"/>
  <c r="K45" i="1"/>
  <c r="H45" i="1"/>
  <c r="E45" i="1"/>
  <c r="AL41" i="1"/>
  <c r="AI41" i="1"/>
  <c r="AF41" i="1"/>
  <c r="AC41" i="1"/>
  <c r="Z41" i="1"/>
  <c r="W41" i="1"/>
  <c r="T41" i="1"/>
  <c r="N41" i="1"/>
  <c r="K41" i="1"/>
  <c r="H41" i="1"/>
  <c r="E41" i="1"/>
  <c r="AL37" i="1"/>
  <c r="AI37" i="1"/>
  <c r="AF37" i="1"/>
  <c r="AC37" i="1"/>
  <c r="Z37" i="1"/>
  <c r="W37" i="1"/>
  <c r="T37" i="1"/>
  <c r="Q37" i="1"/>
  <c r="N37" i="1"/>
  <c r="K37" i="1"/>
  <c r="H37" i="1"/>
  <c r="E37" i="1"/>
  <c r="AL33" i="1"/>
  <c r="AI33" i="1"/>
  <c r="AF33" i="1"/>
  <c r="AC33" i="1"/>
  <c r="Z33" i="1"/>
  <c r="W33" i="1"/>
  <c r="T33" i="1"/>
  <c r="Q33" i="1"/>
  <c r="N33" i="1"/>
  <c r="K33" i="1"/>
  <c r="H33" i="1"/>
  <c r="E33" i="1"/>
  <c r="AL29" i="1"/>
  <c r="AI29" i="1"/>
  <c r="AF29" i="1"/>
  <c r="AC29" i="1"/>
  <c r="Z29" i="1"/>
  <c r="W29" i="1"/>
  <c r="T29" i="1"/>
  <c r="Q29" i="1"/>
  <c r="N29" i="1"/>
  <c r="K29" i="1"/>
  <c r="H29" i="1"/>
  <c r="E29" i="1"/>
  <c r="AL25" i="1"/>
  <c r="AI25" i="1"/>
  <c r="AF25" i="1"/>
  <c r="AC25" i="1"/>
  <c r="Z25" i="1"/>
  <c r="W25" i="1"/>
  <c r="T25" i="1"/>
  <c r="Q25" i="1"/>
  <c r="N25" i="1"/>
  <c r="K25" i="1"/>
  <c r="H25" i="1"/>
  <c r="E25" i="1"/>
  <c r="AL21" i="1"/>
  <c r="AI21" i="1"/>
  <c r="AF21" i="1"/>
  <c r="AC21" i="1"/>
  <c r="Z21" i="1"/>
  <c r="W21" i="1"/>
  <c r="T21" i="1"/>
  <c r="Q21" i="1"/>
  <c r="N21" i="1"/>
  <c r="K21" i="1"/>
  <c r="H21" i="1"/>
  <c r="E21" i="1"/>
  <c r="AL17" i="1"/>
  <c r="AI17" i="1"/>
  <c r="AF17" i="1"/>
  <c r="AC17" i="1"/>
  <c r="Z17" i="1"/>
  <c r="W17" i="1"/>
  <c r="T17" i="1"/>
  <c r="Q17" i="1"/>
  <c r="N17" i="1"/>
  <c r="K17" i="1"/>
  <c r="H17" i="1"/>
  <c r="E17" i="1"/>
  <c r="AL13" i="1"/>
  <c r="AI13" i="1"/>
  <c r="AF13" i="1"/>
  <c r="AC13" i="1"/>
  <c r="Z13" i="1"/>
  <c r="W13" i="1"/>
  <c r="T13" i="1"/>
  <c r="Q13" i="1"/>
  <c r="N13" i="1"/>
  <c r="K13" i="1"/>
  <c r="H13" i="1"/>
  <c r="E13" i="1"/>
  <c r="AL9" i="1"/>
  <c r="AI9" i="1"/>
  <c r="AF9" i="1"/>
  <c r="AC9" i="1"/>
  <c r="Z9" i="1"/>
  <c r="W9" i="1"/>
  <c r="T9" i="1"/>
  <c r="Q9" i="1"/>
  <c r="N9" i="1"/>
  <c r="K9" i="1"/>
  <c r="H9" i="1"/>
  <c r="E9" i="1"/>
  <c r="AL5" i="1"/>
  <c r="AI5" i="1"/>
  <c r="AF5" i="1"/>
  <c r="AC5" i="1"/>
  <c r="Z5" i="1"/>
  <c r="W5" i="1"/>
  <c r="T5" i="1"/>
  <c r="Q5" i="1"/>
  <c r="N5" i="1"/>
  <c r="K5" i="1"/>
  <c r="H5" i="1"/>
  <c r="E5" i="1"/>
</calcChain>
</file>

<file path=xl/sharedStrings.xml><?xml version="1.0" encoding="utf-8"?>
<sst xmlns="http://schemas.openxmlformats.org/spreadsheetml/2006/main" count="449" uniqueCount="325">
  <si>
    <t>４月</t>
  </si>
  <si>
    <t>５月</t>
  </si>
  <si>
    <t>６月</t>
  </si>
  <si>
    <t>７月</t>
  </si>
  <si>
    <t>８月</t>
  </si>
  <si>
    <t>９月</t>
  </si>
  <si>
    <t>１０月</t>
  </si>
  <si>
    <t>１２月</t>
  </si>
  <si>
    <t>１月</t>
  </si>
  <si>
    <t>２月</t>
  </si>
  <si>
    <t>３月</t>
  </si>
  <si>
    <t>秋分の日</t>
    <rPh sb="0" eb="2">
      <t>シュウブン</t>
    </rPh>
    <rPh sb="3" eb="4">
      <t>ヒ</t>
    </rPh>
    <phoneticPr fontId="1"/>
  </si>
  <si>
    <t>基礎データ</t>
    <rPh sb="0" eb="2">
      <t>キソ</t>
    </rPh>
    <phoneticPr fontId="1"/>
  </si>
  <si>
    <t>年度（西暦）</t>
    <rPh sb="0" eb="2">
      <t>ネンド</t>
    </rPh>
    <rPh sb="3" eb="5">
      <t>セイレキ</t>
    </rPh>
    <phoneticPr fontId="1"/>
  </si>
  <si>
    <t>開始月</t>
    <rPh sb="0" eb="2">
      <t>カイシ</t>
    </rPh>
    <rPh sb="2" eb="3">
      <t>ツキ</t>
    </rPh>
    <phoneticPr fontId="1"/>
  </si>
  <si>
    <t>開校記念日</t>
    <rPh sb="0" eb="2">
      <t>カイコウ</t>
    </rPh>
    <rPh sb="2" eb="5">
      <t>キネンビ</t>
    </rPh>
    <phoneticPr fontId="1"/>
  </si>
  <si>
    <t>憲法記念日</t>
    <rPh sb="0" eb="2">
      <t>ケンポウ</t>
    </rPh>
    <rPh sb="2" eb="5">
      <t>キネンビ</t>
    </rPh>
    <phoneticPr fontId="1"/>
  </si>
  <si>
    <t>みどりの日</t>
    <rPh sb="4" eb="5">
      <t>ヒ</t>
    </rPh>
    <phoneticPr fontId="1"/>
  </si>
  <si>
    <t>こどもの日</t>
    <rPh sb="4" eb="5">
      <t>ヒ</t>
    </rPh>
    <phoneticPr fontId="1"/>
  </si>
  <si>
    <t>昭和の日</t>
    <rPh sb="0" eb="2">
      <t>ショウワ</t>
    </rPh>
    <rPh sb="3" eb="4">
      <t>ヒ</t>
    </rPh>
    <phoneticPr fontId="1"/>
  </si>
  <si>
    <t>勤労感謝の日</t>
    <rPh sb="0" eb="2">
      <t>キンロウ</t>
    </rPh>
    <rPh sb="2" eb="4">
      <t>カンシャ</t>
    </rPh>
    <rPh sb="5" eb="6">
      <t>ヒ</t>
    </rPh>
    <phoneticPr fontId="1"/>
  </si>
  <si>
    <t>建国記念の日</t>
    <rPh sb="0" eb="2">
      <t>ケンコク</t>
    </rPh>
    <rPh sb="2" eb="4">
      <t>キネン</t>
    </rPh>
    <rPh sb="5" eb="6">
      <t>ヒ</t>
    </rPh>
    <phoneticPr fontId="1"/>
  </si>
  <si>
    <t>卒業証書授与式</t>
    <rPh sb="0" eb="2">
      <t>ソツギョウ</t>
    </rPh>
    <rPh sb="2" eb="4">
      <t>ショウショ</t>
    </rPh>
    <rPh sb="4" eb="6">
      <t>ジュヨ</t>
    </rPh>
    <rPh sb="6" eb="7">
      <t>シキ</t>
    </rPh>
    <phoneticPr fontId="1"/>
  </si>
  <si>
    <t>元日</t>
    <rPh sb="0" eb="2">
      <t>ガンジツ</t>
    </rPh>
    <phoneticPr fontId="1"/>
  </si>
  <si>
    <t>天皇誕生日</t>
    <rPh sb="0" eb="2">
      <t>テンノウ</t>
    </rPh>
    <rPh sb="2" eb="5">
      <t>タンジョウビ</t>
    </rPh>
    <phoneticPr fontId="1"/>
  </si>
  <si>
    <t>卒業式予行・同窓会入会式</t>
    <rPh sb="0" eb="3">
      <t>ソツギョウシキ</t>
    </rPh>
    <rPh sb="3" eb="5">
      <t>ヨコウ</t>
    </rPh>
    <rPh sb="6" eb="9">
      <t>ドウソウカイ</t>
    </rPh>
    <rPh sb="9" eb="11">
      <t>ニュウカイ</t>
    </rPh>
    <rPh sb="11" eb="12">
      <t>シキ</t>
    </rPh>
    <phoneticPr fontId="1"/>
  </si>
  <si>
    <t>春分の日</t>
    <rPh sb="0" eb="2">
      <t>シュンブン</t>
    </rPh>
    <rPh sb="3" eb="4">
      <t>ヒ</t>
    </rPh>
    <phoneticPr fontId="1"/>
  </si>
  <si>
    <t>文化の日</t>
    <rPh sb="0" eb="2">
      <t>ブンカ</t>
    </rPh>
    <rPh sb="3" eb="4">
      <t>ヒ</t>
    </rPh>
    <phoneticPr fontId="1"/>
  </si>
  <si>
    <t>海の日</t>
    <rPh sb="0" eb="1">
      <t>ウミ</t>
    </rPh>
    <rPh sb="2" eb="3">
      <t>ヒ</t>
    </rPh>
    <phoneticPr fontId="1"/>
  </si>
  <si>
    <t>令和</t>
    <rPh sb="0" eb="2">
      <t>レイワ</t>
    </rPh>
    <phoneticPr fontId="1"/>
  </si>
  <si>
    <t>入学式</t>
    <rPh sb="0" eb="3">
      <t>ニュウガクシキ</t>
    </rPh>
    <phoneticPr fontId="1"/>
  </si>
  <si>
    <t>着任式、前期始業式</t>
    <rPh sb="0" eb="2">
      <t>チャクニン</t>
    </rPh>
    <rPh sb="2" eb="3">
      <t>シキ</t>
    </rPh>
    <rPh sb="4" eb="6">
      <t>ゼンキ</t>
    </rPh>
    <rPh sb="6" eb="8">
      <t>シギョウ</t>
    </rPh>
    <rPh sb="8" eb="9">
      <t>シキ</t>
    </rPh>
    <phoneticPr fontId="1"/>
  </si>
  <si>
    <t>宿泊研修①</t>
    <rPh sb="0" eb="2">
      <t>シュクハク</t>
    </rPh>
    <rPh sb="2" eb="4">
      <t>ケンシュウ</t>
    </rPh>
    <phoneticPr fontId="1"/>
  </si>
  <si>
    <t>宿泊研修②</t>
    <rPh sb="0" eb="2">
      <t>シュクハク</t>
    </rPh>
    <rPh sb="2" eb="4">
      <t>ケンシュウ</t>
    </rPh>
    <phoneticPr fontId="1"/>
  </si>
  <si>
    <t>宿泊研修③</t>
    <rPh sb="0" eb="2">
      <t>シュクハク</t>
    </rPh>
    <rPh sb="2" eb="4">
      <t>ケンシュウ</t>
    </rPh>
    <phoneticPr fontId="1"/>
  </si>
  <si>
    <t>宿泊研修結団式</t>
    <rPh sb="0" eb="2">
      <t>シュクハク</t>
    </rPh>
    <rPh sb="2" eb="4">
      <t>ケンシュウ</t>
    </rPh>
    <rPh sb="4" eb="7">
      <t>ケツダンシキ</t>
    </rPh>
    <phoneticPr fontId="1"/>
  </si>
  <si>
    <t>教科会議</t>
    <rPh sb="0" eb="2">
      <t>キョウカ</t>
    </rPh>
    <rPh sb="2" eb="4">
      <t>カイギ</t>
    </rPh>
    <phoneticPr fontId="1"/>
  </si>
  <si>
    <t>後期終業式、離任式</t>
    <rPh sb="0" eb="2">
      <t>コウキ</t>
    </rPh>
    <rPh sb="2" eb="5">
      <t>シュウギョウシキ</t>
    </rPh>
    <rPh sb="6" eb="9">
      <t>リニンシキ</t>
    </rPh>
    <phoneticPr fontId="1"/>
  </si>
  <si>
    <t>新分掌会議</t>
    <rPh sb="0" eb="1">
      <t>シン</t>
    </rPh>
    <rPh sb="1" eb="3">
      <t>ブンショウ</t>
    </rPh>
    <rPh sb="3" eb="5">
      <t>カイギ</t>
    </rPh>
    <phoneticPr fontId="1"/>
  </si>
  <si>
    <t>新年次会議</t>
    <rPh sb="0" eb="1">
      <t>シン</t>
    </rPh>
    <rPh sb="1" eb="3">
      <t>ネンジ</t>
    </rPh>
    <rPh sb="3" eb="5">
      <t>カイギ</t>
    </rPh>
    <phoneticPr fontId="1"/>
  </si>
  <si>
    <t>新教科会議</t>
    <rPh sb="0" eb="1">
      <t>シン</t>
    </rPh>
    <rPh sb="1" eb="3">
      <t>キョウカ</t>
    </rPh>
    <rPh sb="3" eb="5">
      <t>カイギ</t>
    </rPh>
    <phoneticPr fontId="1"/>
  </si>
  <si>
    <t>新入生オリエンテーション</t>
    <rPh sb="0" eb="3">
      <t>シンニュウセイ</t>
    </rPh>
    <phoneticPr fontId="1"/>
  </si>
  <si>
    <t>･PTA三役会/PTA監査　　　　　　　　　　　　　　･職員室机移動</t>
    <rPh sb="4" eb="6">
      <t>サンヤク</t>
    </rPh>
    <rPh sb="6" eb="7">
      <t>カイ</t>
    </rPh>
    <rPh sb="11" eb="13">
      <t>カンサ</t>
    </rPh>
    <rPh sb="28" eb="31">
      <t>ショクインシツ</t>
    </rPh>
    <rPh sb="31" eb="32">
      <t>ツクエ</t>
    </rPh>
    <rPh sb="32" eb="34">
      <t>イドウ</t>
    </rPh>
    <phoneticPr fontId="1"/>
  </si>
  <si>
    <t>身だしなみ指導</t>
    <rPh sb="0" eb="1">
      <t>ミ</t>
    </rPh>
    <rPh sb="5" eb="7">
      <t>シドウ</t>
    </rPh>
    <phoneticPr fontId="1"/>
  </si>
  <si>
    <t>教育計画原稿提出（～12:00）</t>
    <rPh sb="0" eb="2">
      <t>キョウイク</t>
    </rPh>
    <rPh sb="2" eb="4">
      <t>ケイカク</t>
    </rPh>
    <rPh sb="4" eb="6">
      <t>ゲンコウ</t>
    </rPh>
    <rPh sb="6" eb="8">
      <t>テイシュツ</t>
    </rPh>
    <phoneticPr fontId="1"/>
  </si>
  <si>
    <t>年度　年間行事予定表</t>
    <rPh sb="0" eb="2">
      <t>ネンド</t>
    </rPh>
    <rPh sb="3" eb="5">
      <t>ネンカン</t>
    </rPh>
    <rPh sb="5" eb="7">
      <t>ギョウジ</t>
    </rPh>
    <rPh sb="7" eb="9">
      <t>ヨテイ</t>
    </rPh>
    <rPh sb="9" eb="10">
      <t>ヒョウ</t>
    </rPh>
    <phoneticPr fontId="1"/>
  </si>
  <si>
    <t>定時退勤日</t>
    <rPh sb="0" eb="2">
      <t>テイジ</t>
    </rPh>
    <rPh sb="2" eb="4">
      <t>タイキン</t>
    </rPh>
    <rPh sb="4" eb="5">
      <t>ビ</t>
    </rPh>
    <phoneticPr fontId="1"/>
  </si>
  <si>
    <t>完全退勤日</t>
    <rPh sb="0" eb="2">
      <t>カンゼン</t>
    </rPh>
    <rPh sb="2" eb="4">
      <t>タイキン</t>
    </rPh>
    <rPh sb="4" eb="5">
      <t>ビ</t>
    </rPh>
    <phoneticPr fontId="1"/>
  </si>
  <si>
    <t>完全退勤日</t>
    <rPh sb="0" eb="1">
      <t>カンゼン</t>
    </rPh>
    <rPh sb="1" eb="3">
      <t>タイキン</t>
    </rPh>
    <rPh sb="3" eb="4">
      <t>ビ</t>
    </rPh>
    <phoneticPr fontId="1"/>
  </si>
  <si>
    <t>・PTA三役会
・卒業・単位認定会議</t>
    <rPh sb="4" eb="6">
      <t>サンヤク</t>
    </rPh>
    <rPh sb="6" eb="7">
      <t>カイ</t>
    </rPh>
    <rPh sb="9" eb="11">
      <t>ソツギョウ</t>
    </rPh>
    <rPh sb="12" eb="14">
      <t>タンイ</t>
    </rPh>
    <rPh sb="14" eb="16">
      <t>ニンテイ</t>
    </rPh>
    <rPh sb="16" eb="18">
      <t>カイギ</t>
    </rPh>
    <phoneticPr fontId="1"/>
  </si>
  <si>
    <t>北海道浦河高等学校</t>
    <phoneticPr fontId="1"/>
  </si>
  <si>
    <t>１１月</t>
    <phoneticPr fontId="1"/>
  </si>
  <si>
    <t>学校閉庁日</t>
    <phoneticPr fontId="1"/>
  </si>
  <si>
    <t>学校閉庁日</t>
    <phoneticPr fontId="1"/>
  </si>
  <si>
    <t>学校閉庁日</t>
    <phoneticPr fontId="1"/>
  </si>
  <si>
    <t>部局顧問会議</t>
    <phoneticPr fontId="1"/>
  </si>
  <si>
    <t xml:space="preserve"> </t>
    <phoneticPr fontId="1"/>
  </si>
  <si>
    <t>辞令通知(9:00～)</t>
    <phoneticPr fontId="1"/>
  </si>
  <si>
    <t>着任者オリエンテーション(9:30～)</t>
    <phoneticPr fontId="1"/>
  </si>
  <si>
    <t>年次会議(10:30～) 　</t>
    <phoneticPr fontId="1"/>
  </si>
  <si>
    <t>校務委員会(9:00～)</t>
    <rPh sb="0" eb="2">
      <t>コウム</t>
    </rPh>
    <rPh sb="2" eb="5">
      <t>イインカイ</t>
    </rPh>
    <phoneticPr fontId="1"/>
  </si>
  <si>
    <t>職員会議（9：00～）</t>
    <phoneticPr fontId="1"/>
  </si>
  <si>
    <t>宿泊研修解団式</t>
    <rPh sb="0" eb="2">
      <t>シュクハク</t>
    </rPh>
    <rPh sb="2" eb="4">
      <t>ケンシュウ</t>
    </rPh>
    <rPh sb="4" eb="7">
      <t>カイダンシキ</t>
    </rPh>
    <phoneticPr fontId="1"/>
  </si>
  <si>
    <t>夏季休業前全校集会</t>
  </si>
  <si>
    <t>山の日</t>
    <rPh sb="1" eb="2">
      <t>ヒ</t>
    </rPh>
    <phoneticPr fontId="1"/>
  </si>
  <si>
    <t>夏季休業明け全校集会</t>
    <phoneticPr fontId="1"/>
  </si>
  <si>
    <t>敬老の日</t>
    <phoneticPr fontId="1"/>
  </si>
  <si>
    <t>冬季休業前全校集会</t>
    <phoneticPr fontId="1"/>
  </si>
  <si>
    <t>成人の日</t>
    <phoneticPr fontId="1"/>
  </si>
  <si>
    <t>冬季休業明け全校集会</t>
    <phoneticPr fontId="1"/>
  </si>
  <si>
    <t>前期終業式</t>
    <rPh sb="0" eb="2">
      <t>ゼンキ</t>
    </rPh>
    <rPh sb="2" eb="5">
      <t>シュウギョウシキ</t>
    </rPh>
    <phoneticPr fontId="1"/>
  </si>
  <si>
    <t>後期始業式</t>
    <phoneticPr fontId="1"/>
  </si>
  <si>
    <t>年度末評価会議</t>
    <phoneticPr fontId="1"/>
  </si>
  <si>
    <t>年度末評価会議(予備日)</t>
    <phoneticPr fontId="1"/>
  </si>
  <si>
    <t>前期中間考査①</t>
    <rPh sb="0" eb="2">
      <t>ゼンキ</t>
    </rPh>
    <rPh sb="2" eb="4">
      <t>チュウカン</t>
    </rPh>
    <rPh sb="4" eb="6">
      <t>コウサ</t>
    </rPh>
    <phoneticPr fontId="1"/>
  </si>
  <si>
    <t>前期中間考査②</t>
    <rPh sb="0" eb="2">
      <t>ゼンキ</t>
    </rPh>
    <rPh sb="2" eb="4">
      <t>チュウカン</t>
    </rPh>
    <rPh sb="4" eb="6">
      <t>コウサ</t>
    </rPh>
    <phoneticPr fontId="1"/>
  </si>
  <si>
    <t>前期中間考査③</t>
    <rPh sb="0" eb="2">
      <t>ゼンキ</t>
    </rPh>
    <rPh sb="2" eb="4">
      <t>チュウカン</t>
    </rPh>
    <rPh sb="4" eb="6">
      <t>コウサ</t>
    </rPh>
    <phoneticPr fontId="1"/>
  </si>
  <si>
    <t>成績入力締切日</t>
    <rPh sb="0" eb="2">
      <t>セイセキ</t>
    </rPh>
    <rPh sb="2" eb="4">
      <t>ニュウリョク</t>
    </rPh>
    <rPh sb="4" eb="6">
      <t>シメキ</t>
    </rPh>
    <rPh sb="6" eb="7">
      <t>ビ</t>
    </rPh>
    <phoneticPr fontId="1"/>
  </si>
  <si>
    <t>一覧表提出</t>
    <rPh sb="0" eb="3">
      <t>イチランヒョウ</t>
    </rPh>
    <rPh sb="3" eb="5">
      <t>テイシュツ</t>
    </rPh>
    <phoneticPr fontId="1"/>
  </si>
  <si>
    <t>前期期末考査①</t>
    <rPh sb="0" eb="2">
      <t>ゼンキ</t>
    </rPh>
    <rPh sb="2" eb="4">
      <t>キマツ</t>
    </rPh>
    <rPh sb="4" eb="6">
      <t>コウサ</t>
    </rPh>
    <phoneticPr fontId="1"/>
  </si>
  <si>
    <t>前期期末考査②</t>
    <rPh sb="0" eb="2">
      <t>ゼンキ</t>
    </rPh>
    <rPh sb="2" eb="4">
      <t>キマツ</t>
    </rPh>
    <rPh sb="4" eb="6">
      <t>コウサ</t>
    </rPh>
    <phoneticPr fontId="1"/>
  </si>
  <si>
    <t>前期期末考査③</t>
    <rPh sb="0" eb="2">
      <t>ゼンキ</t>
    </rPh>
    <rPh sb="2" eb="4">
      <t>キマツ</t>
    </rPh>
    <rPh sb="4" eb="6">
      <t>コウサ</t>
    </rPh>
    <phoneticPr fontId="1"/>
  </si>
  <si>
    <t>成績入力締切日</t>
    <rPh sb="0" eb="2">
      <t>セイセキ</t>
    </rPh>
    <rPh sb="2" eb="4">
      <t>ニュウリョク</t>
    </rPh>
    <rPh sb="4" eb="6">
      <t>シメキ</t>
    </rPh>
    <rPh sb="6" eb="7">
      <t>ヒ</t>
    </rPh>
    <phoneticPr fontId="1"/>
  </si>
  <si>
    <t>前期成績会議</t>
    <rPh sb="0" eb="2">
      <t>ゼンキ</t>
    </rPh>
    <rPh sb="2" eb="4">
      <t>セイセキ</t>
    </rPh>
    <rPh sb="4" eb="6">
      <t>カイギ</t>
    </rPh>
    <phoneticPr fontId="1"/>
  </si>
  <si>
    <t>後期中間考査①</t>
    <rPh sb="0" eb="2">
      <t>コウキ</t>
    </rPh>
    <rPh sb="2" eb="4">
      <t>チュウカン</t>
    </rPh>
    <rPh sb="4" eb="6">
      <t>コウサ</t>
    </rPh>
    <phoneticPr fontId="1"/>
  </si>
  <si>
    <t>後期中間考査②</t>
    <rPh sb="0" eb="2">
      <t>コウキ</t>
    </rPh>
    <rPh sb="2" eb="4">
      <t>チュウカン</t>
    </rPh>
    <rPh sb="4" eb="6">
      <t>コウサ</t>
    </rPh>
    <phoneticPr fontId="1"/>
  </si>
  <si>
    <t>後期中間考査③</t>
    <rPh sb="0" eb="2">
      <t>コウキ</t>
    </rPh>
    <rPh sb="2" eb="4">
      <t>チュウカン</t>
    </rPh>
    <rPh sb="4" eb="6">
      <t>コウサ</t>
    </rPh>
    <phoneticPr fontId="1"/>
  </si>
  <si>
    <t>卒業考査①</t>
    <rPh sb="0" eb="2">
      <t>ソツギョウ</t>
    </rPh>
    <rPh sb="2" eb="4">
      <t>コウサ</t>
    </rPh>
    <phoneticPr fontId="1"/>
  </si>
  <si>
    <t>卒業考査②</t>
    <rPh sb="0" eb="2">
      <t>ソツギョウ</t>
    </rPh>
    <rPh sb="2" eb="4">
      <t>コウサ</t>
    </rPh>
    <phoneticPr fontId="1"/>
  </si>
  <si>
    <t>卒業考査③</t>
    <rPh sb="0" eb="2">
      <t>ソツギョウ</t>
    </rPh>
    <rPh sb="2" eb="4">
      <t>コウサ</t>
    </rPh>
    <phoneticPr fontId="1"/>
  </si>
  <si>
    <t>後期期末考査①</t>
    <rPh sb="0" eb="2">
      <t>コウキ</t>
    </rPh>
    <rPh sb="2" eb="4">
      <t>キマツ</t>
    </rPh>
    <rPh sb="4" eb="6">
      <t>コウサ</t>
    </rPh>
    <phoneticPr fontId="1"/>
  </si>
  <si>
    <t>後期期末考査②</t>
    <rPh sb="0" eb="2">
      <t>コウキ</t>
    </rPh>
    <rPh sb="2" eb="4">
      <t>キマツ</t>
    </rPh>
    <rPh sb="4" eb="6">
      <t>コウサ</t>
    </rPh>
    <phoneticPr fontId="1"/>
  </si>
  <si>
    <t>後期期末考査③</t>
    <rPh sb="0" eb="2">
      <t>コウキ</t>
    </rPh>
    <rPh sb="2" eb="4">
      <t>キマツ</t>
    </rPh>
    <rPh sb="4" eb="6">
      <t>コウサ</t>
    </rPh>
    <phoneticPr fontId="1"/>
  </si>
  <si>
    <t>成績入力締切り日</t>
    <rPh sb="0" eb="2">
      <t>セイセキ</t>
    </rPh>
    <rPh sb="2" eb="4">
      <t>ニュウリョク</t>
    </rPh>
    <rPh sb="4" eb="6">
      <t>シメキ</t>
    </rPh>
    <rPh sb="7" eb="8">
      <t>ヒ</t>
    </rPh>
    <phoneticPr fontId="1"/>
  </si>
  <si>
    <t>前期中間考査前補習①</t>
    <rPh sb="0" eb="2">
      <t>ゼンキ</t>
    </rPh>
    <rPh sb="2" eb="4">
      <t>チュウカン</t>
    </rPh>
    <rPh sb="4" eb="6">
      <t>コウサ</t>
    </rPh>
    <rPh sb="6" eb="7">
      <t>マエ</t>
    </rPh>
    <rPh sb="7" eb="9">
      <t>ホシュウ</t>
    </rPh>
    <phoneticPr fontId="1"/>
  </si>
  <si>
    <t>前期中間考査前補習②</t>
    <rPh sb="0" eb="2">
      <t>ゼンキ</t>
    </rPh>
    <rPh sb="2" eb="4">
      <t>チュウカン</t>
    </rPh>
    <rPh sb="4" eb="6">
      <t>コウサ</t>
    </rPh>
    <rPh sb="6" eb="7">
      <t>マエ</t>
    </rPh>
    <rPh sb="7" eb="9">
      <t>ホシュウ</t>
    </rPh>
    <phoneticPr fontId="1"/>
  </si>
  <si>
    <t>前期中間考査前補習③</t>
    <rPh sb="0" eb="2">
      <t>ゼンキ</t>
    </rPh>
    <rPh sb="2" eb="4">
      <t>チュウカン</t>
    </rPh>
    <rPh sb="4" eb="6">
      <t>コウサ</t>
    </rPh>
    <rPh sb="6" eb="7">
      <t>マエ</t>
    </rPh>
    <rPh sb="7" eb="9">
      <t>ホシュウ</t>
    </rPh>
    <phoneticPr fontId="1"/>
  </si>
  <si>
    <t>前期中間考査前補習④</t>
    <rPh sb="0" eb="2">
      <t>ゼンキ</t>
    </rPh>
    <rPh sb="2" eb="4">
      <t>チュウカン</t>
    </rPh>
    <rPh sb="4" eb="6">
      <t>コウサ</t>
    </rPh>
    <rPh sb="6" eb="7">
      <t>マエ</t>
    </rPh>
    <rPh sb="7" eb="9">
      <t>ホシュウ</t>
    </rPh>
    <phoneticPr fontId="1"/>
  </si>
  <si>
    <t>前期中間考査前補習⑤</t>
    <rPh sb="0" eb="2">
      <t>ゼンキ</t>
    </rPh>
    <rPh sb="2" eb="4">
      <t>チュウカン</t>
    </rPh>
    <rPh sb="4" eb="6">
      <t>コウサ</t>
    </rPh>
    <rPh sb="6" eb="7">
      <t>マエ</t>
    </rPh>
    <rPh sb="7" eb="9">
      <t>ホシュウ</t>
    </rPh>
    <phoneticPr fontId="1"/>
  </si>
  <si>
    <t>前期期末考査前補習①</t>
    <rPh sb="0" eb="4">
      <t>ゼンキキマツ</t>
    </rPh>
    <rPh sb="4" eb="7">
      <t>コウサマエ</t>
    </rPh>
    <rPh sb="7" eb="9">
      <t>ホシュウ</t>
    </rPh>
    <phoneticPr fontId="1"/>
  </si>
  <si>
    <t>前期期末考査前補習②</t>
    <rPh sb="0" eb="4">
      <t>ゼンキキマツ</t>
    </rPh>
    <rPh sb="4" eb="7">
      <t>コウサマエ</t>
    </rPh>
    <rPh sb="7" eb="9">
      <t>ホシュウ</t>
    </rPh>
    <phoneticPr fontId="1"/>
  </si>
  <si>
    <t>前期期末考査前補習③</t>
    <rPh sb="0" eb="4">
      <t>ゼンキキマツ</t>
    </rPh>
    <rPh sb="4" eb="7">
      <t>コウサマエ</t>
    </rPh>
    <rPh sb="7" eb="9">
      <t>ホシュウ</t>
    </rPh>
    <phoneticPr fontId="1"/>
  </si>
  <si>
    <t>前期期末考査前補習④</t>
    <rPh sb="0" eb="4">
      <t>ゼンキキマツ</t>
    </rPh>
    <rPh sb="4" eb="7">
      <t>コウサマエ</t>
    </rPh>
    <rPh sb="7" eb="9">
      <t>ホシュウ</t>
    </rPh>
    <phoneticPr fontId="1"/>
  </si>
  <si>
    <t>前期期末考査前補習⑤</t>
    <rPh sb="0" eb="4">
      <t>ゼンキキマツ</t>
    </rPh>
    <rPh sb="4" eb="7">
      <t>コウサマエ</t>
    </rPh>
    <rPh sb="7" eb="9">
      <t>ホシュウ</t>
    </rPh>
    <phoneticPr fontId="1"/>
  </si>
  <si>
    <t>後期中間考査前補習①</t>
    <rPh sb="0" eb="2">
      <t>コウキ</t>
    </rPh>
    <rPh sb="2" eb="6">
      <t>チュウカンコウサ</t>
    </rPh>
    <rPh sb="6" eb="7">
      <t>マエ</t>
    </rPh>
    <rPh sb="7" eb="9">
      <t>ホシュウ</t>
    </rPh>
    <phoneticPr fontId="1"/>
  </si>
  <si>
    <t>後期中間考査前補習⑤</t>
    <rPh sb="0" eb="2">
      <t>コウキ</t>
    </rPh>
    <rPh sb="2" eb="6">
      <t>チュウカンコウサ</t>
    </rPh>
    <rPh sb="6" eb="7">
      <t>マエ</t>
    </rPh>
    <rPh sb="7" eb="9">
      <t>ホシュウ</t>
    </rPh>
    <phoneticPr fontId="1"/>
  </si>
  <si>
    <t>後期中間考査前補習④</t>
    <rPh sb="0" eb="2">
      <t>コウキ</t>
    </rPh>
    <rPh sb="2" eb="6">
      <t>チュウカンコウサ</t>
    </rPh>
    <rPh sb="6" eb="7">
      <t>マエ</t>
    </rPh>
    <rPh sb="7" eb="9">
      <t>ホシュウ</t>
    </rPh>
    <phoneticPr fontId="1"/>
  </si>
  <si>
    <t>後期中間考査前補習③</t>
    <rPh sb="0" eb="2">
      <t>コウキ</t>
    </rPh>
    <rPh sb="2" eb="6">
      <t>チュウカンコウサ</t>
    </rPh>
    <rPh sb="6" eb="7">
      <t>マエ</t>
    </rPh>
    <rPh sb="7" eb="9">
      <t>ホシュウ</t>
    </rPh>
    <phoneticPr fontId="1"/>
  </si>
  <si>
    <t>後期中間考査前補習②</t>
    <rPh sb="0" eb="2">
      <t>コウキ</t>
    </rPh>
    <rPh sb="2" eb="6">
      <t>チュウカンコウサ</t>
    </rPh>
    <rPh sb="6" eb="7">
      <t>マエ</t>
    </rPh>
    <rPh sb="7" eb="9">
      <t>ホシュウ</t>
    </rPh>
    <phoneticPr fontId="1"/>
  </si>
  <si>
    <t>後期期末考査前補習①</t>
    <rPh sb="0" eb="4">
      <t>コウキキマツ</t>
    </rPh>
    <rPh sb="4" eb="10">
      <t>コウサマエホシュウ１</t>
    </rPh>
    <phoneticPr fontId="1"/>
  </si>
  <si>
    <t>後期期末考査前補習⑤</t>
    <rPh sb="0" eb="4">
      <t>コウキキマツ</t>
    </rPh>
    <rPh sb="4" eb="6">
      <t>コウサ</t>
    </rPh>
    <rPh sb="6" eb="7">
      <t>マエ</t>
    </rPh>
    <rPh sb="7" eb="9">
      <t>ホシュウ</t>
    </rPh>
    <phoneticPr fontId="1"/>
  </si>
  <si>
    <t>後期期末考査前補習④</t>
    <rPh sb="0" eb="4">
      <t>コウキキマツ</t>
    </rPh>
    <rPh sb="4" eb="6">
      <t>コウサ</t>
    </rPh>
    <rPh sb="6" eb="7">
      <t>マエ</t>
    </rPh>
    <rPh sb="7" eb="9">
      <t>ホシュウ</t>
    </rPh>
    <phoneticPr fontId="1"/>
  </si>
  <si>
    <t>後期期末考査前補習③</t>
    <rPh sb="0" eb="4">
      <t>コウキキマツ</t>
    </rPh>
    <rPh sb="4" eb="6">
      <t>コウサ</t>
    </rPh>
    <rPh sb="6" eb="7">
      <t>マエ</t>
    </rPh>
    <rPh sb="7" eb="9">
      <t>ホシュウ</t>
    </rPh>
    <phoneticPr fontId="1"/>
  </si>
  <si>
    <t>後期期末考査前補習②</t>
    <rPh sb="0" eb="4">
      <t>コウキキマツ</t>
    </rPh>
    <rPh sb="4" eb="6">
      <t>コウサ</t>
    </rPh>
    <rPh sb="6" eb="7">
      <t>マエ</t>
    </rPh>
    <rPh sb="7" eb="9">
      <t>ホシュウ</t>
    </rPh>
    <phoneticPr fontId="1"/>
  </si>
  <si>
    <t>学校閉庁日</t>
    <rPh sb="0" eb="1">
      <t>ガッコウ</t>
    </rPh>
    <rPh sb="1" eb="4">
      <t>ヘイチョウビ</t>
    </rPh>
    <phoneticPr fontId="1"/>
  </si>
  <si>
    <t>全経簿記能力検定</t>
    <rPh sb="0" eb="2">
      <t>ゼンケイ</t>
    </rPh>
    <rPh sb="2" eb="4">
      <t>ボキ</t>
    </rPh>
    <rPh sb="4" eb="6">
      <t>ノウリョク</t>
    </rPh>
    <rPh sb="6" eb="8">
      <t>ケンテイ</t>
    </rPh>
    <phoneticPr fontId="1"/>
  </si>
  <si>
    <t>全商ビジネス文書実務検定</t>
    <rPh sb="0" eb="2">
      <t>ゼンショウ</t>
    </rPh>
    <rPh sb="6" eb="8">
      <t>ブンショ</t>
    </rPh>
    <rPh sb="8" eb="10">
      <t>ジツム</t>
    </rPh>
    <rPh sb="10" eb="12">
      <t>ケンテイ</t>
    </rPh>
    <phoneticPr fontId="1"/>
  </si>
  <si>
    <t>全経社会人常識マナー検定</t>
    <rPh sb="0" eb="2">
      <t>ゼンケイ</t>
    </rPh>
    <rPh sb="2" eb="5">
      <t>シャカイジン</t>
    </rPh>
    <rPh sb="5" eb="7">
      <t>ジョウシキ</t>
    </rPh>
    <rPh sb="10" eb="12">
      <t>ケンテイ</t>
    </rPh>
    <phoneticPr fontId="1"/>
  </si>
  <si>
    <t>全経電卓計算能力検定</t>
    <rPh sb="0" eb="2">
      <t>ゼンケイ</t>
    </rPh>
    <rPh sb="2" eb="4">
      <t>デンタク</t>
    </rPh>
    <rPh sb="4" eb="6">
      <t>ケイサン</t>
    </rPh>
    <rPh sb="6" eb="8">
      <t>ノウリョク</t>
    </rPh>
    <rPh sb="8" eb="10">
      <t>ケンテイ</t>
    </rPh>
    <phoneticPr fontId="1"/>
  </si>
  <si>
    <t>全商ビジネス計算実務検定</t>
    <rPh sb="0" eb="2">
      <t>ゼンショウ</t>
    </rPh>
    <rPh sb="6" eb="8">
      <t>ケイサン</t>
    </rPh>
    <rPh sb="8" eb="10">
      <t>ジツム</t>
    </rPh>
    <rPh sb="10" eb="12">
      <t>ケンテイ</t>
    </rPh>
    <phoneticPr fontId="1"/>
  </si>
  <si>
    <t>全商簿記実務検定</t>
    <rPh sb="0" eb="2">
      <t>ゼンショウ</t>
    </rPh>
    <rPh sb="2" eb="4">
      <t>ボキ</t>
    </rPh>
    <rPh sb="4" eb="6">
      <t>ジツム</t>
    </rPh>
    <rPh sb="6" eb="8">
      <t>ケンテイ</t>
    </rPh>
    <phoneticPr fontId="1"/>
  </si>
  <si>
    <t>全商英語検定</t>
    <rPh sb="0" eb="2">
      <t>ゼンショウ</t>
    </rPh>
    <rPh sb="2" eb="4">
      <t>エイゴ</t>
    </rPh>
    <rPh sb="4" eb="6">
      <t>ケンテイ</t>
    </rPh>
    <phoneticPr fontId="1"/>
  </si>
  <si>
    <t>全商情報処理検定</t>
    <rPh sb="0" eb="2">
      <t>ゼンショウ</t>
    </rPh>
    <rPh sb="2" eb="4">
      <t>ジョウホウ</t>
    </rPh>
    <rPh sb="4" eb="6">
      <t>ショリ</t>
    </rPh>
    <rPh sb="6" eb="8">
      <t>ケンテイ</t>
    </rPh>
    <phoneticPr fontId="1"/>
  </si>
  <si>
    <t>全商財務諸表分析・財務会計</t>
    <rPh sb="0" eb="2">
      <t>ゼンショウ</t>
    </rPh>
    <rPh sb="2" eb="4">
      <t>ザイム</t>
    </rPh>
    <rPh sb="4" eb="6">
      <t>ショヒョウ</t>
    </rPh>
    <rPh sb="6" eb="8">
      <t>ブンセキ</t>
    </rPh>
    <rPh sb="9" eb="11">
      <t>ザイム</t>
    </rPh>
    <rPh sb="11" eb="13">
      <t>カイケイ</t>
    </rPh>
    <phoneticPr fontId="1"/>
  </si>
  <si>
    <t>・管理会計検定</t>
    <rPh sb="1" eb="3">
      <t>カンリ</t>
    </rPh>
    <rPh sb="3" eb="5">
      <t>カイケイ</t>
    </rPh>
    <rPh sb="5" eb="7">
      <t>ケンテイ</t>
    </rPh>
    <phoneticPr fontId="1"/>
  </si>
  <si>
    <t>全商商業経済検定</t>
    <rPh sb="0" eb="2">
      <t>ゼンショウ</t>
    </rPh>
    <rPh sb="2" eb="4">
      <t>ショウギョウ</t>
    </rPh>
    <rPh sb="4" eb="6">
      <t>ケイザイ</t>
    </rPh>
    <rPh sb="6" eb="8">
      <t>ケンテイ</t>
    </rPh>
    <phoneticPr fontId="1"/>
  </si>
  <si>
    <t>完全退勤日</t>
    <rPh sb="0" eb="1">
      <t>カンゼン</t>
    </rPh>
    <rPh sb="1" eb="3">
      <t>タイキン</t>
    </rPh>
    <rPh sb="3" eb="4">
      <t>ビ</t>
    </rPh>
    <phoneticPr fontId="1"/>
  </si>
  <si>
    <t>完全退勤日</t>
    <phoneticPr fontId="1"/>
  </si>
  <si>
    <t>完全退勤日</t>
    <rPh sb="0" eb="2">
      <t>カンゼン</t>
    </rPh>
    <rPh sb="2" eb="4">
      <t>タイキン</t>
    </rPh>
    <rPh sb="4" eb="5">
      <t>ビ</t>
    </rPh>
    <phoneticPr fontId="1"/>
  </si>
  <si>
    <t>定時退勤日</t>
    <rPh sb="0" eb="1">
      <t>テイジ</t>
    </rPh>
    <rPh sb="1" eb="3">
      <t>タイキン</t>
    </rPh>
    <rPh sb="3" eb="4">
      <t>ビ</t>
    </rPh>
    <phoneticPr fontId="1"/>
  </si>
  <si>
    <t>定時退勤日</t>
    <rPh sb="0" eb="2">
      <t>テイジ</t>
    </rPh>
    <rPh sb="2" eb="4">
      <t>タイキン</t>
    </rPh>
    <rPh sb="4" eb="5">
      <t>ビ</t>
    </rPh>
    <phoneticPr fontId="1"/>
  </si>
  <si>
    <t>PTA三役選考会、PTA理事会</t>
    <rPh sb="3" eb="5">
      <t>サンヤク</t>
    </rPh>
    <rPh sb="5" eb="8">
      <t>センコウカイ</t>
    </rPh>
    <rPh sb="12" eb="15">
      <t>リジカイ</t>
    </rPh>
    <phoneticPr fontId="1"/>
  </si>
  <si>
    <t>分掌会議</t>
    <rPh sb="0" eb="2">
      <t>ブンショウ</t>
    </rPh>
    <rPh sb="2" eb="4">
      <t>カイギ</t>
    </rPh>
    <phoneticPr fontId="1"/>
  </si>
  <si>
    <t>校務委員会</t>
    <rPh sb="0" eb="2">
      <t>コウム</t>
    </rPh>
    <rPh sb="2" eb="5">
      <t>イインカイ</t>
    </rPh>
    <phoneticPr fontId="1"/>
  </si>
  <si>
    <t>職員会議</t>
    <phoneticPr fontId="1"/>
  </si>
  <si>
    <t>防災点検</t>
    <rPh sb="0" eb="2">
      <t>ボウサイ</t>
    </rPh>
    <rPh sb="2" eb="4">
      <t>テンケン</t>
    </rPh>
    <phoneticPr fontId="1"/>
  </si>
  <si>
    <t>防災点検</t>
    <rPh sb="0" eb="1">
      <t>ボウサイ</t>
    </rPh>
    <rPh sb="1" eb="3">
      <t>テンケン</t>
    </rPh>
    <phoneticPr fontId="1"/>
  </si>
  <si>
    <t>校務委員会</t>
    <rPh sb="0" eb="2">
      <t>コウム</t>
    </rPh>
    <rPh sb="2" eb="5">
      <t>イインカイ</t>
    </rPh>
    <phoneticPr fontId="1"/>
  </si>
  <si>
    <t>職員会議</t>
    <rPh sb="0" eb="2">
      <t>ショクイン</t>
    </rPh>
    <rPh sb="2" eb="4">
      <t>カイギ</t>
    </rPh>
    <phoneticPr fontId="1"/>
  </si>
  <si>
    <t>年度末評価会議(教科)</t>
    <phoneticPr fontId="1"/>
  </si>
  <si>
    <t>分掌会議</t>
    <rPh sb="0" eb="2">
      <t>ブンショウ</t>
    </rPh>
    <rPh sb="2" eb="4">
      <t>カイギ</t>
    </rPh>
    <phoneticPr fontId="1"/>
  </si>
  <si>
    <t>校務委員会</t>
    <rPh sb="0" eb="2">
      <t>コウム</t>
    </rPh>
    <rPh sb="2" eb="5">
      <t>イインカイ</t>
    </rPh>
    <phoneticPr fontId="1"/>
  </si>
  <si>
    <t>職員会議</t>
    <rPh sb="0" eb="2">
      <t>ショクイン</t>
    </rPh>
    <rPh sb="2" eb="4">
      <t>カイギ</t>
    </rPh>
    <phoneticPr fontId="1"/>
  </si>
  <si>
    <t>定時退勤日</t>
    <rPh sb="0" eb="2">
      <t>テイジ</t>
    </rPh>
    <rPh sb="2" eb="4">
      <t>タイキン</t>
    </rPh>
    <rPh sb="4" eb="5">
      <t>ビ</t>
    </rPh>
    <phoneticPr fontId="1"/>
  </si>
  <si>
    <t>年度末評価会議(年次)</t>
    <rPh sb="0" eb="3">
      <t>ネンドマツ</t>
    </rPh>
    <rPh sb="3" eb="5">
      <t>ヒョウカ</t>
    </rPh>
    <rPh sb="5" eb="7">
      <t>カイギ</t>
    </rPh>
    <rPh sb="8" eb="10">
      <t>ネンジ</t>
    </rPh>
    <phoneticPr fontId="1"/>
  </si>
  <si>
    <t>職員会議</t>
    <rPh sb="0" eb="2">
      <t>ショクイン</t>
    </rPh>
    <rPh sb="2" eb="4">
      <t>カイギ</t>
    </rPh>
    <phoneticPr fontId="1"/>
  </si>
  <si>
    <t>学力検査</t>
    <rPh sb="0" eb="2">
      <t>ガクリョク</t>
    </rPh>
    <rPh sb="2" eb="4">
      <t>ケンサ</t>
    </rPh>
    <phoneticPr fontId="1"/>
  </si>
  <si>
    <t>面接</t>
    <rPh sb="0" eb="2">
      <t>メンセツ</t>
    </rPh>
    <phoneticPr fontId="1"/>
  </si>
  <si>
    <t>採点</t>
    <rPh sb="0" eb="2">
      <t>サイテン</t>
    </rPh>
    <phoneticPr fontId="1"/>
  </si>
  <si>
    <t>推薦入学面接</t>
    <rPh sb="0" eb="2">
      <t>スイセン</t>
    </rPh>
    <rPh sb="2" eb="4">
      <t>ニュウガク</t>
    </rPh>
    <rPh sb="4" eb="6">
      <t>メンセツ</t>
    </rPh>
    <phoneticPr fontId="1"/>
  </si>
  <si>
    <t>合格発表</t>
    <rPh sb="0" eb="2">
      <t>ゴウカク</t>
    </rPh>
    <rPh sb="2" eb="4">
      <t>ハッピョウ</t>
    </rPh>
    <phoneticPr fontId="1"/>
  </si>
  <si>
    <t>校務委員会</t>
    <rPh sb="0" eb="2">
      <t>コウム</t>
    </rPh>
    <rPh sb="2" eb="5">
      <t>イインカイ</t>
    </rPh>
    <phoneticPr fontId="1"/>
  </si>
  <si>
    <t>職員会議</t>
    <rPh sb="0" eb="2">
      <t>ショクイン</t>
    </rPh>
    <rPh sb="2" eb="4">
      <t>カイギ</t>
    </rPh>
    <phoneticPr fontId="1"/>
  </si>
  <si>
    <t>防災点検</t>
    <rPh sb="0" eb="2">
      <t>ボウサイ</t>
    </rPh>
    <rPh sb="2" eb="4">
      <t>テンケン</t>
    </rPh>
    <phoneticPr fontId="1"/>
  </si>
  <si>
    <t>職員会議（卒業式）</t>
    <phoneticPr fontId="1"/>
  </si>
  <si>
    <t>各分掌会議(9:00～)</t>
    <rPh sb="3" eb="5">
      <t>カイギ</t>
    </rPh>
    <phoneticPr fontId="1"/>
  </si>
  <si>
    <t>職員会議（中間評価含む）</t>
    <rPh sb="0" eb="2">
      <t>ショクイン</t>
    </rPh>
    <rPh sb="2" eb="4">
      <t>カイギ</t>
    </rPh>
    <rPh sb="5" eb="7">
      <t>チュウカン</t>
    </rPh>
    <rPh sb="7" eb="9">
      <t>ヒョウカ</t>
    </rPh>
    <rPh sb="9" eb="10">
      <t>フク</t>
    </rPh>
    <phoneticPr fontId="1"/>
  </si>
  <si>
    <t>２年次GTEC(1)</t>
    <rPh sb="1" eb="3">
      <t>ネンジ</t>
    </rPh>
    <phoneticPr fontId="1"/>
  </si>
  <si>
    <t>２年次GTEC(2)</t>
    <rPh sb="1" eb="3">
      <t>ネンジ</t>
    </rPh>
    <phoneticPr fontId="1"/>
  </si>
  <si>
    <t>１年次GTEC(1)</t>
    <rPh sb="1" eb="3">
      <t>ネンジ</t>
    </rPh>
    <phoneticPr fontId="1"/>
  </si>
  <si>
    <t>１年次GTEC(2)</t>
    <rPh sb="1" eb="3">
      <t>ネンジ</t>
    </rPh>
    <phoneticPr fontId="1"/>
  </si>
  <si>
    <t>見学旅行(1)</t>
    <rPh sb="0" eb="2">
      <t>ケンガク</t>
    </rPh>
    <rPh sb="2" eb="4">
      <t>リョコウ</t>
    </rPh>
    <phoneticPr fontId="1"/>
  </si>
  <si>
    <t>見学旅行(2)</t>
    <rPh sb="0" eb="2">
      <t>ケンガク</t>
    </rPh>
    <rPh sb="2" eb="4">
      <t>リョコウ</t>
    </rPh>
    <phoneticPr fontId="1"/>
  </si>
  <si>
    <t>見学旅行(3)</t>
    <rPh sb="0" eb="2">
      <t>ケンガク</t>
    </rPh>
    <rPh sb="2" eb="4">
      <t>リョコウ</t>
    </rPh>
    <phoneticPr fontId="1"/>
  </si>
  <si>
    <t>見学旅行(4)</t>
    <rPh sb="0" eb="2">
      <t>ケンガク</t>
    </rPh>
    <rPh sb="2" eb="4">
      <t>リョコウ</t>
    </rPh>
    <phoneticPr fontId="1"/>
  </si>
  <si>
    <t>見学旅行結団式</t>
    <rPh sb="0" eb="2">
      <t>ケンガク</t>
    </rPh>
    <rPh sb="2" eb="4">
      <t>リョコウ</t>
    </rPh>
    <rPh sb="4" eb="7">
      <t>ケツダンシキ</t>
    </rPh>
    <phoneticPr fontId="1"/>
  </si>
  <si>
    <t>見学旅行解団式</t>
    <rPh sb="0" eb="2">
      <t>ケンガク</t>
    </rPh>
    <rPh sb="2" eb="4">
      <t>リョコウ</t>
    </rPh>
    <rPh sb="4" eb="6">
      <t>カイダン</t>
    </rPh>
    <rPh sb="6" eb="7">
      <t>シキ</t>
    </rPh>
    <phoneticPr fontId="1"/>
  </si>
  <si>
    <t>英検一次</t>
    <rPh sb="0" eb="2">
      <t>エイケン</t>
    </rPh>
    <rPh sb="2" eb="4">
      <t>イチジ</t>
    </rPh>
    <phoneticPr fontId="1"/>
  </si>
  <si>
    <t>英検二次</t>
    <rPh sb="0" eb="2">
      <t>エイケン</t>
    </rPh>
    <rPh sb="2" eb="4">
      <t>ニジ</t>
    </rPh>
    <phoneticPr fontId="1"/>
  </si>
  <si>
    <t>追考査①</t>
    <rPh sb="0" eb="1">
      <t>ツイ</t>
    </rPh>
    <rPh sb="1" eb="3">
      <t>コウサ</t>
    </rPh>
    <phoneticPr fontId="1"/>
  </si>
  <si>
    <t>追考査②</t>
    <rPh sb="0" eb="1">
      <t>ツイ</t>
    </rPh>
    <rPh sb="1" eb="3">
      <t>コウサ</t>
    </rPh>
    <phoneticPr fontId="1"/>
  </si>
  <si>
    <t>追考査③</t>
    <rPh sb="0" eb="1">
      <t>ツイ</t>
    </rPh>
    <rPh sb="1" eb="3">
      <t>コウサ</t>
    </rPh>
    <phoneticPr fontId="1"/>
  </si>
  <si>
    <t>追検査（一般）</t>
    <rPh sb="0" eb="1">
      <t>ツイ</t>
    </rPh>
    <rPh sb="1" eb="3">
      <t>ケンサ</t>
    </rPh>
    <rPh sb="4" eb="6">
      <t>イッパン</t>
    </rPh>
    <phoneticPr fontId="1"/>
  </si>
  <si>
    <t>一覧表提出</t>
    <rPh sb="0" eb="3">
      <t>イチランヒョウ</t>
    </rPh>
    <rPh sb="3" eb="5">
      <t>テイシュツ</t>
    </rPh>
    <phoneticPr fontId="1"/>
  </si>
  <si>
    <t>合否判定会議（一般）</t>
    <rPh sb="0" eb="2">
      <t>ゴウヒ</t>
    </rPh>
    <rPh sb="2" eb="4">
      <t>ハンテイ</t>
    </rPh>
    <rPh sb="4" eb="6">
      <t>カイギ</t>
    </rPh>
    <rPh sb="7" eb="9">
      <t>イッパン</t>
    </rPh>
    <phoneticPr fontId="1"/>
  </si>
  <si>
    <t>単位認定会議</t>
    <rPh sb="0" eb="2">
      <t>タンイ</t>
    </rPh>
    <rPh sb="2" eb="4">
      <t>ニンテイ</t>
    </rPh>
    <rPh sb="4" eb="6">
      <t>カイギ</t>
    </rPh>
    <phoneticPr fontId="1"/>
  </si>
  <si>
    <t>単位追認会議</t>
    <rPh sb="0" eb="2">
      <t>タンイ</t>
    </rPh>
    <rPh sb="2" eb="4">
      <t>ツイニン</t>
    </rPh>
    <rPh sb="4" eb="6">
      <t>カイギ</t>
    </rPh>
    <phoneticPr fontId="1"/>
  </si>
  <si>
    <t>追認補習①</t>
    <rPh sb="0" eb="2">
      <t>ツイニン</t>
    </rPh>
    <rPh sb="2" eb="4">
      <t>ホシュウ</t>
    </rPh>
    <phoneticPr fontId="1"/>
  </si>
  <si>
    <t>追認補習②</t>
    <rPh sb="0" eb="2">
      <t>ツイニン</t>
    </rPh>
    <rPh sb="2" eb="4">
      <t>ホシュウ</t>
    </rPh>
    <phoneticPr fontId="1"/>
  </si>
  <si>
    <t>追認補習③</t>
    <rPh sb="0" eb="2">
      <t>ツイニン</t>
    </rPh>
    <rPh sb="2" eb="4">
      <t>ホシュウ</t>
    </rPh>
    <phoneticPr fontId="1"/>
  </si>
  <si>
    <t>追認考査</t>
    <rPh sb="0" eb="2">
      <t>ツイニン</t>
    </rPh>
    <rPh sb="2" eb="4">
      <t>コウサ</t>
    </rPh>
    <phoneticPr fontId="1"/>
  </si>
  <si>
    <t>GTEC検定版</t>
    <rPh sb="4" eb="6">
      <t>ケンテイ</t>
    </rPh>
    <rPh sb="6" eb="7">
      <t>バン</t>
    </rPh>
    <phoneticPr fontId="1"/>
  </si>
  <si>
    <t>職員検診</t>
    <rPh sb="0" eb="2">
      <t>ショクイン</t>
    </rPh>
    <rPh sb="2" eb="4">
      <t>ケンシン</t>
    </rPh>
    <phoneticPr fontId="1"/>
  </si>
  <si>
    <t>分掌会議</t>
    <phoneticPr fontId="1"/>
  </si>
  <si>
    <t>校務委員会</t>
    <phoneticPr fontId="1"/>
  </si>
  <si>
    <t>分掌会議（中間評価含む）</t>
    <rPh sb="0" eb="2">
      <t>ブンショウ</t>
    </rPh>
    <rPh sb="2" eb="4">
      <t>カイギ</t>
    </rPh>
    <rPh sb="5" eb="7">
      <t>チュウカン</t>
    </rPh>
    <rPh sb="7" eb="9">
      <t>ヒョウカ</t>
    </rPh>
    <rPh sb="9" eb="10">
      <t>フク</t>
    </rPh>
    <phoneticPr fontId="1"/>
  </si>
  <si>
    <t>年次会議（中間評価）</t>
    <rPh sb="0" eb="2">
      <t>ネンジ</t>
    </rPh>
    <rPh sb="2" eb="4">
      <t>カイギ</t>
    </rPh>
    <rPh sb="5" eb="7">
      <t>チュウカン</t>
    </rPh>
    <rPh sb="7" eb="9">
      <t>ヒョウカ</t>
    </rPh>
    <phoneticPr fontId="1"/>
  </si>
  <si>
    <t>個人写真撮影</t>
    <rPh sb="0" eb="2">
      <t>コジン</t>
    </rPh>
    <rPh sb="2" eb="4">
      <t>シャシン</t>
    </rPh>
    <rPh sb="4" eb="6">
      <t>サツエイ</t>
    </rPh>
    <phoneticPr fontId="1"/>
  </si>
  <si>
    <t>対面式・部局紹介</t>
    <rPh sb="0" eb="3">
      <t>タイメンシキ</t>
    </rPh>
    <rPh sb="4" eb="6">
      <t>ブキョク</t>
    </rPh>
    <rPh sb="6" eb="8">
      <t>ショウカイ</t>
    </rPh>
    <phoneticPr fontId="1"/>
  </si>
  <si>
    <t>個人面談週間（３年次　２２日まで）</t>
    <rPh sb="0" eb="2">
      <t>コジン</t>
    </rPh>
    <rPh sb="2" eb="4">
      <t>メンダン</t>
    </rPh>
    <rPh sb="4" eb="6">
      <t>シュウカン</t>
    </rPh>
    <rPh sb="8" eb="10">
      <t>ネンジ</t>
    </rPh>
    <rPh sb="13" eb="14">
      <t>ニチ</t>
    </rPh>
    <phoneticPr fontId="1"/>
  </si>
  <si>
    <t>身体測定</t>
    <rPh sb="0" eb="2">
      <t>シンタイ</t>
    </rPh>
    <rPh sb="2" eb="4">
      <t>ソクテイ</t>
    </rPh>
    <phoneticPr fontId="1"/>
  </si>
  <si>
    <t>一斉委員会</t>
    <rPh sb="0" eb="2">
      <t>イッセイ</t>
    </rPh>
    <rPh sb="2" eb="5">
      <t>イインカイ</t>
    </rPh>
    <phoneticPr fontId="1"/>
  </si>
  <si>
    <t>アルバイト生指導</t>
    <rPh sb="5" eb="6">
      <t>ナマ</t>
    </rPh>
    <rPh sb="6" eb="8">
      <t>シドウ</t>
    </rPh>
    <phoneticPr fontId="1"/>
  </si>
  <si>
    <t>個人面談週間２年次（5/13まで）</t>
    <rPh sb="0" eb="2">
      <t>コジン</t>
    </rPh>
    <rPh sb="2" eb="4">
      <t>メンダン</t>
    </rPh>
    <rPh sb="4" eb="6">
      <t>シュウカン</t>
    </rPh>
    <rPh sb="7" eb="9">
      <t>ネンジ</t>
    </rPh>
    <phoneticPr fontId="1"/>
  </si>
  <si>
    <t>生徒総会</t>
    <rPh sb="0" eb="2">
      <t>セイト</t>
    </rPh>
    <rPh sb="2" eb="4">
      <t>ソウカイ</t>
    </rPh>
    <phoneticPr fontId="1"/>
  </si>
  <si>
    <t>いじめアンケート</t>
    <phoneticPr fontId="1"/>
  </si>
  <si>
    <t>壮行会</t>
    <rPh sb="0" eb="3">
      <t>ソウコウカイ</t>
    </rPh>
    <phoneticPr fontId="1"/>
  </si>
  <si>
    <t>朝の全校集会</t>
    <rPh sb="0" eb="1">
      <t>アサ</t>
    </rPh>
    <rPh sb="2" eb="4">
      <t>ゼンコウ</t>
    </rPh>
    <rPh sb="4" eb="6">
      <t>シュウカイ</t>
    </rPh>
    <phoneticPr fontId="1"/>
  </si>
  <si>
    <t>学校祭臨時職会</t>
    <rPh sb="0" eb="3">
      <t>ガッコウサイ</t>
    </rPh>
    <rPh sb="3" eb="5">
      <t>リンジ</t>
    </rPh>
    <rPh sb="5" eb="7">
      <t>ショッカイ</t>
    </rPh>
    <phoneticPr fontId="1"/>
  </si>
  <si>
    <t>個人面談週間１年次（27日まで）</t>
    <rPh sb="0" eb="2">
      <t>コジン</t>
    </rPh>
    <rPh sb="2" eb="4">
      <t>メンダン</t>
    </rPh>
    <rPh sb="4" eb="6">
      <t>シュウカン</t>
    </rPh>
    <rPh sb="7" eb="9">
      <t>ネンジ</t>
    </rPh>
    <rPh sb="12" eb="13">
      <t>ニチ</t>
    </rPh>
    <phoneticPr fontId="1"/>
  </si>
  <si>
    <t>学校祭準備①</t>
    <rPh sb="0" eb="3">
      <t>ガッコウサイ</t>
    </rPh>
    <rPh sb="3" eb="5">
      <t>ジュンビ</t>
    </rPh>
    <phoneticPr fontId="1"/>
  </si>
  <si>
    <t>学校祭準備②</t>
    <rPh sb="0" eb="2">
      <t>ガッコウ</t>
    </rPh>
    <rPh sb="2" eb="3">
      <t>マツ</t>
    </rPh>
    <rPh sb="3" eb="5">
      <t>ジュンビ</t>
    </rPh>
    <phoneticPr fontId="1"/>
  </si>
  <si>
    <t>学校祭準備③</t>
    <rPh sb="0" eb="3">
      <t>ガッコウサイ</t>
    </rPh>
    <rPh sb="3" eb="5">
      <t>ジュンビ</t>
    </rPh>
    <phoneticPr fontId="1"/>
  </si>
  <si>
    <t>学校祭準備④</t>
    <rPh sb="0" eb="3">
      <t>ガッコウサイ</t>
    </rPh>
    <rPh sb="3" eb="5">
      <t>ジュンビ</t>
    </rPh>
    <phoneticPr fontId="1"/>
  </si>
  <si>
    <t>学校祭準備⑤</t>
    <rPh sb="0" eb="3">
      <t>ガッコウサイ</t>
    </rPh>
    <rPh sb="3" eb="5">
      <t>ジュンビ</t>
    </rPh>
    <phoneticPr fontId="1"/>
  </si>
  <si>
    <t>学校祭①</t>
    <rPh sb="0" eb="3">
      <t>ガッコウサイ</t>
    </rPh>
    <phoneticPr fontId="1"/>
  </si>
  <si>
    <t>学校祭②</t>
    <rPh sb="0" eb="3">
      <t>ガッコウサイ</t>
    </rPh>
    <phoneticPr fontId="1"/>
  </si>
  <si>
    <t>振替休日①</t>
    <rPh sb="0" eb="2">
      <t>フリカエ</t>
    </rPh>
    <rPh sb="2" eb="4">
      <t>キュウジツ</t>
    </rPh>
    <phoneticPr fontId="1"/>
  </si>
  <si>
    <t>振替休日②</t>
    <rPh sb="0" eb="2">
      <t>フリカエ</t>
    </rPh>
    <rPh sb="2" eb="4">
      <t>キュウジツ</t>
    </rPh>
    <phoneticPr fontId="1"/>
  </si>
  <si>
    <t>学校祭片付け</t>
    <rPh sb="0" eb="3">
      <t>ガッコウサイ</t>
    </rPh>
    <rPh sb="3" eb="5">
      <t>カタヅ</t>
    </rPh>
    <phoneticPr fontId="1"/>
  </si>
  <si>
    <t>いじめアンケート</t>
    <phoneticPr fontId="1"/>
  </si>
  <si>
    <t>文化系壮行会</t>
    <rPh sb="0" eb="3">
      <t>ブンカケイ</t>
    </rPh>
    <rPh sb="3" eb="6">
      <t>ソウコウカイ</t>
    </rPh>
    <phoneticPr fontId="1"/>
  </si>
  <si>
    <t>一斉委員会（反省）</t>
    <rPh sb="0" eb="2">
      <t>イッセイ</t>
    </rPh>
    <rPh sb="2" eb="5">
      <t>イインカイ</t>
    </rPh>
    <rPh sb="6" eb="8">
      <t>ハンセイ</t>
    </rPh>
    <phoneticPr fontId="1"/>
  </si>
  <si>
    <t>体育祭①</t>
    <rPh sb="0" eb="3">
      <t>タイイクサイ</t>
    </rPh>
    <phoneticPr fontId="1"/>
  </si>
  <si>
    <t>生徒会役員選挙</t>
    <rPh sb="0" eb="3">
      <t>セイトカイ</t>
    </rPh>
    <rPh sb="3" eb="5">
      <t>ヤクイン</t>
    </rPh>
    <rPh sb="5" eb="7">
      <t>センキョ</t>
    </rPh>
    <phoneticPr fontId="1"/>
  </si>
  <si>
    <t>体育祭②</t>
    <phoneticPr fontId="1"/>
  </si>
  <si>
    <t>体育祭予備日</t>
    <rPh sb="0" eb="3">
      <t>タイイクサイ</t>
    </rPh>
    <rPh sb="3" eb="6">
      <t>ヨビビ</t>
    </rPh>
    <phoneticPr fontId="1"/>
  </si>
  <si>
    <t>認証式</t>
    <rPh sb="0" eb="3">
      <t>ニンショウシキ</t>
    </rPh>
    <phoneticPr fontId="1"/>
  </si>
  <si>
    <t>アルバイト生指導</t>
    <rPh sb="5" eb="6">
      <t>セイ</t>
    </rPh>
    <rPh sb="6" eb="8">
      <t>シドウ</t>
    </rPh>
    <phoneticPr fontId="1"/>
  </si>
  <si>
    <t>生徒会研修①</t>
    <rPh sb="0" eb="3">
      <t>セイトカイ</t>
    </rPh>
    <rPh sb="3" eb="5">
      <t>ケンシュウ</t>
    </rPh>
    <phoneticPr fontId="1"/>
  </si>
  <si>
    <t>生徒会研修②</t>
    <rPh sb="0" eb="3">
      <t>セイトカイ</t>
    </rPh>
    <rPh sb="3" eb="5">
      <t>ケンシュウ</t>
    </rPh>
    <phoneticPr fontId="1"/>
  </si>
  <si>
    <t>個人面談週間１年次（28日まで）</t>
    <rPh sb="0" eb="2">
      <t>コジン</t>
    </rPh>
    <rPh sb="2" eb="4">
      <t>メンダン</t>
    </rPh>
    <rPh sb="4" eb="6">
      <t>シュウカン</t>
    </rPh>
    <rPh sb="7" eb="9">
      <t>ネンジ</t>
    </rPh>
    <rPh sb="12" eb="13">
      <t>ニチ</t>
    </rPh>
    <phoneticPr fontId="1"/>
  </si>
  <si>
    <t>個人面談週間２年次（11/11まで）</t>
    <rPh sb="0" eb="2">
      <t>コジン</t>
    </rPh>
    <rPh sb="2" eb="4">
      <t>メンダン</t>
    </rPh>
    <rPh sb="4" eb="6">
      <t>シュウカン</t>
    </rPh>
    <rPh sb="7" eb="9">
      <t>ネンジ</t>
    </rPh>
    <phoneticPr fontId="1"/>
  </si>
  <si>
    <t>いじめアンケート</t>
    <phoneticPr fontId="1"/>
  </si>
  <si>
    <t>学習成果発表会</t>
    <rPh sb="0" eb="2">
      <t>ガクシュウ</t>
    </rPh>
    <rPh sb="2" eb="4">
      <t>セイカ</t>
    </rPh>
    <rPh sb="4" eb="7">
      <t>ハッピョウカイ</t>
    </rPh>
    <phoneticPr fontId="1"/>
  </si>
  <si>
    <t>オープンスクール</t>
    <phoneticPr fontId="1"/>
  </si>
  <si>
    <t>キャリアセミナー</t>
    <phoneticPr fontId="1"/>
  </si>
  <si>
    <t>心電図・Ｘ線検査（１年次）</t>
    <rPh sb="0" eb="3">
      <t>シンデンズ</t>
    </rPh>
    <rPh sb="4" eb="6">
      <t>エックスセン</t>
    </rPh>
    <rPh sb="6" eb="8">
      <t>ケンサ</t>
    </rPh>
    <rPh sb="10" eb="11">
      <t>ネン</t>
    </rPh>
    <rPh sb="11" eb="12">
      <t>ツギ</t>
    </rPh>
    <phoneticPr fontId="1"/>
  </si>
  <si>
    <t>授業参観、PTA総会</t>
    <phoneticPr fontId="1"/>
  </si>
  <si>
    <t>学校安全講話</t>
    <rPh sb="0" eb="2">
      <t>ガッコウ</t>
    </rPh>
    <rPh sb="2" eb="4">
      <t>アンゼン</t>
    </rPh>
    <rPh sb="4" eb="6">
      <t>コウワ</t>
    </rPh>
    <phoneticPr fontId="1"/>
  </si>
  <si>
    <t>バレー</t>
    <phoneticPr fontId="1"/>
  </si>
  <si>
    <t>バドミントン・ソフトテニス・サッカー</t>
    <phoneticPr fontId="1"/>
  </si>
  <si>
    <t>弓道</t>
    <rPh sb="0" eb="2">
      <t>キュウドウ</t>
    </rPh>
    <phoneticPr fontId="1"/>
  </si>
  <si>
    <t>バスケット</t>
    <phoneticPr fontId="1"/>
  </si>
  <si>
    <t>第１回漢字検定</t>
    <phoneticPr fontId="1"/>
  </si>
  <si>
    <t>第1回数学検定</t>
    <rPh sb="0" eb="1">
      <t>ダイ</t>
    </rPh>
    <rPh sb="2" eb="3">
      <t>カイ</t>
    </rPh>
    <rPh sb="3" eb="5">
      <t>スウガク</t>
    </rPh>
    <rPh sb="5" eb="7">
      <t>ケンテイ</t>
    </rPh>
    <phoneticPr fontId="1"/>
  </si>
  <si>
    <t>ニュース検定</t>
    <rPh sb="4" eb="6">
      <t>ケンテイ</t>
    </rPh>
    <phoneticPr fontId="1"/>
  </si>
  <si>
    <t>インターンシップ</t>
    <phoneticPr fontId="1"/>
  </si>
  <si>
    <t>第2回数学検定</t>
    <rPh sb="0" eb="1">
      <t>ダイ</t>
    </rPh>
    <rPh sb="2" eb="3">
      <t>カイ</t>
    </rPh>
    <rPh sb="3" eb="5">
      <t>スウガク</t>
    </rPh>
    <rPh sb="5" eb="7">
      <t>ケンテイ</t>
    </rPh>
    <phoneticPr fontId="1"/>
  </si>
  <si>
    <t>定時退勤日</t>
    <phoneticPr fontId="1"/>
  </si>
  <si>
    <t>第2回漢字検定</t>
    <rPh sb="0" eb="1">
      <t>ダイ</t>
    </rPh>
    <rPh sb="2" eb="5">
      <t>カイカンジ</t>
    </rPh>
    <rPh sb="5" eb="7">
      <t>ケンテイ</t>
    </rPh>
    <phoneticPr fontId="1"/>
  </si>
  <si>
    <t>大学入学共通テスト（1）</t>
    <rPh sb="0" eb="2">
      <t>ダイガク</t>
    </rPh>
    <rPh sb="2" eb="4">
      <t>ニュウガク</t>
    </rPh>
    <rPh sb="4" eb="6">
      <t>キョウツウ</t>
    </rPh>
    <phoneticPr fontId="1"/>
  </si>
  <si>
    <t>大学入学共通テスト（2）</t>
    <rPh sb="0" eb="2">
      <t>ダイガク</t>
    </rPh>
    <rPh sb="2" eb="4">
      <t>ニュウガク</t>
    </rPh>
    <rPh sb="4" eb="6">
      <t>キョウツウ</t>
    </rPh>
    <phoneticPr fontId="1"/>
  </si>
  <si>
    <t>第3回漢字検定</t>
    <rPh sb="0" eb="1">
      <t>ダイ</t>
    </rPh>
    <rPh sb="2" eb="3">
      <t>カイ</t>
    </rPh>
    <rPh sb="3" eb="5">
      <t>カンジ</t>
    </rPh>
    <rPh sb="5" eb="7">
      <t>ケンテイ</t>
    </rPh>
    <phoneticPr fontId="1"/>
  </si>
  <si>
    <t>第3回数学検定</t>
    <rPh sb="0" eb="1">
      <t>ダイ</t>
    </rPh>
    <rPh sb="2" eb="3">
      <t>カイ</t>
    </rPh>
    <rPh sb="3" eb="5">
      <t>スウガク</t>
    </rPh>
    <rPh sb="5" eb="7">
      <t>ケンテイ</t>
    </rPh>
    <phoneticPr fontId="1"/>
  </si>
  <si>
    <t>・進路希望調査（１、２年次）</t>
    <rPh sb="1" eb="3">
      <t>シンロ</t>
    </rPh>
    <rPh sb="3" eb="5">
      <t>キボウ</t>
    </rPh>
    <rPh sb="5" eb="7">
      <t>チョウサ</t>
    </rPh>
    <rPh sb="11" eb="13">
      <t>ネンジ</t>
    </rPh>
    <phoneticPr fontId="1"/>
  </si>
  <si>
    <t>・保健講話
・進学相談会（浦河）</t>
    <rPh sb="1" eb="3">
      <t>ホケン</t>
    </rPh>
    <rPh sb="3" eb="5">
      <t>コウワ</t>
    </rPh>
    <rPh sb="7" eb="9">
      <t>シンガク</t>
    </rPh>
    <rPh sb="9" eb="12">
      <t>ソウダンカイ</t>
    </rPh>
    <rPh sb="13" eb="15">
      <t>ウラカワ</t>
    </rPh>
    <phoneticPr fontId="1"/>
  </si>
  <si>
    <t>進学講習</t>
    <phoneticPr fontId="1"/>
  </si>
  <si>
    <t>進学講習</t>
    <phoneticPr fontId="1"/>
  </si>
  <si>
    <t>進学講習</t>
    <phoneticPr fontId="1"/>
  </si>
  <si>
    <t>進学講習</t>
    <phoneticPr fontId="1"/>
  </si>
  <si>
    <t>進学講習</t>
    <phoneticPr fontId="1"/>
  </si>
  <si>
    <t>冬季講習①</t>
    <rPh sb="0" eb="2">
      <t>トウキ</t>
    </rPh>
    <rPh sb="2" eb="4">
      <t>コウシュウ</t>
    </rPh>
    <phoneticPr fontId="1"/>
  </si>
  <si>
    <t>冬季講習②</t>
    <rPh sb="0" eb="2">
      <t>トウキ</t>
    </rPh>
    <rPh sb="2" eb="4">
      <t>コウシュウ</t>
    </rPh>
    <phoneticPr fontId="1"/>
  </si>
  <si>
    <t>勉強合宿①</t>
    <rPh sb="0" eb="1">
      <t>ベンキョウ</t>
    </rPh>
    <rPh sb="1" eb="3">
      <t>ガッシュク</t>
    </rPh>
    <phoneticPr fontId="1"/>
  </si>
  <si>
    <t>勉強合宿②</t>
    <rPh sb="0" eb="2">
      <t>ガッシュク</t>
    </rPh>
    <phoneticPr fontId="1"/>
  </si>
  <si>
    <t>勉強合宿③</t>
    <rPh sb="0" eb="1">
      <t>ベンキョウ</t>
    </rPh>
    <rPh sb="1" eb="3">
      <t>ガッシュク</t>
    </rPh>
    <phoneticPr fontId="1"/>
  </si>
  <si>
    <t>冬季講習⑤</t>
    <rPh sb="0" eb="1">
      <t>トウキ</t>
    </rPh>
    <rPh sb="1" eb="3">
      <t>コウシュウ</t>
    </rPh>
    <phoneticPr fontId="1"/>
  </si>
  <si>
    <t>冬季講習④</t>
    <rPh sb="0" eb="2">
      <t>トウキ</t>
    </rPh>
    <rPh sb="2" eb="4">
      <t>コウシュウ</t>
    </rPh>
    <phoneticPr fontId="1"/>
  </si>
  <si>
    <t>冬季講習③</t>
    <rPh sb="0" eb="2">
      <t>トウキ</t>
    </rPh>
    <rPh sb="2" eb="4">
      <t>コウシュウ</t>
    </rPh>
    <phoneticPr fontId="1"/>
  </si>
  <si>
    <t>夏季講習①</t>
    <rPh sb="0" eb="1">
      <t>カキ</t>
    </rPh>
    <rPh sb="1" eb="3">
      <t>コウシュウ</t>
    </rPh>
    <phoneticPr fontId="1"/>
  </si>
  <si>
    <t>夏季講習②</t>
    <rPh sb="0" eb="2">
      <t>コウシュウ</t>
    </rPh>
    <phoneticPr fontId="1"/>
  </si>
  <si>
    <t>夏季講習③</t>
    <rPh sb="0" eb="1">
      <t>カキ</t>
    </rPh>
    <rPh sb="1" eb="3">
      <t>コウシュウ</t>
    </rPh>
    <phoneticPr fontId="1"/>
  </si>
  <si>
    <t>夏季講習④</t>
    <rPh sb="0" eb="1">
      <t>カキ</t>
    </rPh>
    <rPh sb="1" eb="3">
      <t>コウシュウ</t>
    </rPh>
    <phoneticPr fontId="1"/>
  </si>
  <si>
    <t>夏季講習⑤</t>
    <rPh sb="0" eb="2">
      <t>コウシュウ</t>
    </rPh>
    <phoneticPr fontId="1"/>
  </si>
  <si>
    <t>進学相談会（静内）</t>
    <rPh sb="0" eb="2">
      <t>シンガク</t>
    </rPh>
    <rPh sb="2" eb="5">
      <t>ソウダンカイ</t>
    </rPh>
    <rPh sb="6" eb="8">
      <t>シズナイ</t>
    </rPh>
    <phoneticPr fontId="1"/>
  </si>
  <si>
    <t>実教公務員模試高3（1）</t>
    <rPh sb="0" eb="2">
      <t>ジッキョウ</t>
    </rPh>
    <rPh sb="2" eb="5">
      <t>コウムイン</t>
    </rPh>
    <rPh sb="5" eb="7">
      <t>モシ</t>
    </rPh>
    <rPh sb="7" eb="8">
      <t>コウ</t>
    </rPh>
    <phoneticPr fontId="1"/>
  </si>
  <si>
    <t>進学講習・大原無料公務員模試（1）</t>
    <rPh sb="5" eb="7">
      <t>オオハラ</t>
    </rPh>
    <rPh sb="7" eb="9">
      <t>ムリョウ</t>
    </rPh>
    <rPh sb="9" eb="12">
      <t>コウムイン</t>
    </rPh>
    <rPh sb="12" eb="14">
      <t>モシ</t>
    </rPh>
    <phoneticPr fontId="1"/>
  </si>
  <si>
    <t>実教公務員模試高3（2）</t>
    <rPh sb="0" eb="2">
      <t>ジッキョウ</t>
    </rPh>
    <rPh sb="2" eb="5">
      <t>コウムイン</t>
    </rPh>
    <rPh sb="5" eb="7">
      <t>モシ</t>
    </rPh>
    <rPh sb="7" eb="8">
      <t>コウ</t>
    </rPh>
    <phoneticPr fontId="1"/>
  </si>
  <si>
    <t>実教公務員模試高3（3）</t>
    <rPh sb="0" eb="2">
      <t>ジッキョウ</t>
    </rPh>
    <rPh sb="2" eb="5">
      <t>コウムイン</t>
    </rPh>
    <rPh sb="5" eb="7">
      <t>モシ</t>
    </rPh>
    <rPh sb="7" eb="8">
      <t>コウ</t>
    </rPh>
    <phoneticPr fontId="1"/>
  </si>
  <si>
    <t>大原無料公務員模試(2)</t>
    <rPh sb="0" eb="2">
      <t>オオハラ</t>
    </rPh>
    <rPh sb="2" eb="4">
      <t>ムリョウ</t>
    </rPh>
    <rPh sb="4" eb="9">
      <t>コウムインモシ</t>
    </rPh>
    <phoneticPr fontId="1"/>
  </si>
  <si>
    <t>実教公務員模試高3(4)</t>
    <rPh sb="0" eb="2">
      <t>ジッキョウ</t>
    </rPh>
    <rPh sb="2" eb="7">
      <t>コウムインモシ</t>
    </rPh>
    <rPh sb="7" eb="8">
      <t>コウ</t>
    </rPh>
    <phoneticPr fontId="1"/>
  </si>
  <si>
    <t>大原無料公務員模試(3)</t>
    <phoneticPr fontId="1"/>
  </si>
  <si>
    <t>実教公務員模試高3(5)</t>
    <rPh sb="0" eb="2">
      <t>ジッキョウ</t>
    </rPh>
    <rPh sb="2" eb="7">
      <t>コウムインモシ</t>
    </rPh>
    <rPh sb="7" eb="8">
      <t>コウ</t>
    </rPh>
    <phoneticPr fontId="1"/>
  </si>
  <si>
    <t>大原無料公務員模試(4)</t>
    <phoneticPr fontId="1"/>
  </si>
  <si>
    <t>実教公務員模試高3(6)</t>
    <phoneticPr fontId="1"/>
  </si>
  <si>
    <t>実教公務員模試高2(1)</t>
    <rPh sb="0" eb="2">
      <t>ジッキョウ</t>
    </rPh>
    <rPh sb="2" eb="7">
      <t>コウムインモシ</t>
    </rPh>
    <rPh sb="7" eb="8">
      <t>コウ</t>
    </rPh>
    <phoneticPr fontId="1"/>
  </si>
  <si>
    <t>hyper-QU(1)</t>
    <phoneticPr fontId="1"/>
  </si>
  <si>
    <t>hyper-QU(2)</t>
    <phoneticPr fontId="1"/>
  </si>
  <si>
    <t>実教公務員模試高2(2)</t>
    <rPh sb="0" eb="2">
      <t>ジッキョウ</t>
    </rPh>
    <rPh sb="2" eb="7">
      <t>コウムインモシ</t>
    </rPh>
    <rPh sb="7" eb="8">
      <t>コウ</t>
    </rPh>
    <phoneticPr fontId="1"/>
  </si>
  <si>
    <t>実教公務員模試高2(3)</t>
    <rPh sb="0" eb="2">
      <t>ジッキョウ</t>
    </rPh>
    <rPh sb="2" eb="7">
      <t>コウムインモシ</t>
    </rPh>
    <rPh sb="7" eb="8">
      <t>コウ</t>
    </rPh>
    <phoneticPr fontId="1"/>
  </si>
  <si>
    <t>卒業認定会議</t>
    <rPh sb="0" eb="2">
      <t>ソツギョウ</t>
    </rPh>
    <rPh sb="2" eb="4">
      <t>ニンテイ</t>
    </rPh>
    <rPh sb="4" eb="6">
      <t>カイギ</t>
    </rPh>
    <phoneticPr fontId="1"/>
  </si>
  <si>
    <t>指導要録提出(3年次)</t>
    <rPh sb="0" eb="2">
      <t>シドウ</t>
    </rPh>
    <rPh sb="2" eb="4">
      <t>ヨウロク</t>
    </rPh>
    <rPh sb="4" eb="6">
      <t>テイシュツ</t>
    </rPh>
    <rPh sb="8" eb="10">
      <t>ネンジ</t>
    </rPh>
    <phoneticPr fontId="1"/>
  </si>
  <si>
    <t>指導要録提出(1･2年次)</t>
    <rPh sb="0" eb="2">
      <t>シドウ</t>
    </rPh>
    <rPh sb="2" eb="4">
      <t>ヨウロク</t>
    </rPh>
    <rPh sb="4" eb="6">
      <t>テイシュツ</t>
    </rPh>
    <rPh sb="10" eb="12">
      <t>ネンジ</t>
    </rPh>
    <phoneticPr fontId="1"/>
  </si>
  <si>
    <t>スタサポ（3年次）</t>
    <rPh sb="6" eb="8">
      <t>ネンジ</t>
    </rPh>
    <phoneticPr fontId="1"/>
  </si>
  <si>
    <t>総合学力記述模試（3年次）</t>
    <rPh sb="0" eb="2">
      <t>ソウゴウ</t>
    </rPh>
    <rPh sb="2" eb="4">
      <t>ガクリョク</t>
    </rPh>
    <rPh sb="4" eb="6">
      <t>キジュツ</t>
    </rPh>
    <rPh sb="6" eb="8">
      <t>モシ</t>
    </rPh>
    <rPh sb="10" eb="12">
      <t>ネンジ</t>
    </rPh>
    <phoneticPr fontId="1"/>
  </si>
  <si>
    <t>道看模試高3（1）</t>
    <rPh sb="0" eb="1">
      <t>ドウ</t>
    </rPh>
    <rPh sb="1" eb="2">
      <t>カン</t>
    </rPh>
    <rPh sb="2" eb="4">
      <t>モシ</t>
    </rPh>
    <rPh sb="4" eb="5">
      <t>ダカ</t>
    </rPh>
    <phoneticPr fontId="1"/>
  </si>
  <si>
    <t>大学入学共通テスト模試</t>
    <rPh sb="0" eb="2">
      <t>ダイガク</t>
    </rPh>
    <rPh sb="2" eb="4">
      <t>ニュウガク</t>
    </rPh>
    <rPh sb="4" eb="6">
      <t>キョウツウ</t>
    </rPh>
    <rPh sb="9" eb="11">
      <t>モシ</t>
    </rPh>
    <phoneticPr fontId="1"/>
  </si>
  <si>
    <t>道看模試高3（2）</t>
    <rPh sb="0" eb="1">
      <t>ドウ</t>
    </rPh>
    <rPh sb="1" eb="2">
      <t>カン</t>
    </rPh>
    <rPh sb="2" eb="4">
      <t>モシ</t>
    </rPh>
    <rPh sb="4" eb="5">
      <t>コウ</t>
    </rPh>
    <phoneticPr fontId="1"/>
  </si>
  <si>
    <t>基礎力診断テスト（3年次）</t>
    <rPh sb="0" eb="3">
      <t>キソリョク</t>
    </rPh>
    <rPh sb="3" eb="5">
      <t>シンダン</t>
    </rPh>
    <rPh sb="10" eb="12">
      <t>ネンジ</t>
    </rPh>
    <phoneticPr fontId="1"/>
  </si>
  <si>
    <t>総合学力テスト（1，2年次）</t>
    <rPh sb="0" eb="2">
      <t>ソウゴウ</t>
    </rPh>
    <rPh sb="2" eb="4">
      <t>ガクリョク</t>
    </rPh>
    <rPh sb="11" eb="13">
      <t>ネンジ</t>
    </rPh>
    <phoneticPr fontId="1"/>
  </si>
  <si>
    <t>・避難訓練、野球大会6/25～7/2
・進路希望調査（１年次）　　　　　　　　　　　　　　　　　　　　　・上級学校・職場見学　　　　　　　　　　　　　　　　　　　　　　・実践小論文模試（1）</t>
    <rPh sb="6" eb="8">
      <t>ヤキュウ</t>
    </rPh>
    <rPh sb="8" eb="10">
      <t>タイカイ</t>
    </rPh>
    <rPh sb="20" eb="22">
      <t>シンロ</t>
    </rPh>
    <rPh sb="22" eb="24">
      <t>キボウ</t>
    </rPh>
    <rPh sb="24" eb="26">
      <t>チョウサ</t>
    </rPh>
    <rPh sb="28" eb="30">
      <t>ネンジ</t>
    </rPh>
    <rPh sb="53" eb="55">
      <t>ジョウキュウ</t>
    </rPh>
    <rPh sb="55" eb="57">
      <t>ガッコウ</t>
    </rPh>
    <rPh sb="58" eb="60">
      <t>ショクバ</t>
    </rPh>
    <rPh sb="60" eb="62">
      <t>ケンガク</t>
    </rPh>
    <rPh sb="85" eb="87">
      <t>ジッセン</t>
    </rPh>
    <rPh sb="87" eb="90">
      <t>ショウロンブン</t>
    </rPh>
    <rPh sb="90" eb="92">
      <t>モシ</t>
    </rPh>
    <phoneticPr fontId="1"/>
  </si>
  <si>
    <t>・志望理由サポート講座（3年次）</t>
    <rPh sb="1" eb="3">
      <t>シボウ</t>
    </rPh>
    <rPh sb="3" eb="5">
      <t>リユウ</t>
    </rPh>
    <rPh sb="9" eb="11">
      <t>コウザ</t>
    </rPh>
    <rPh sb="13" eb="15">
      <t>ネンジ</t>
    </rPh>
    <phoneticPr fontId="1"/>
  </si>
  <si>
    <t>共通テスト本番レベル模試（3）</t>
    <rPh sb="0" eb="2">
      <t>キョウツウ</t>
    </rPh>
    <rPh sb="5" eb="7">
      <t>ホンバン</t>
    </rPh>
    <rPh sb="10" eb="12">
      <t>モシ</t>
    </rPh>
    <phoneticPr fontId="1"/>
  </si>
  <si>
    <t>道看模試高3（３）</t>
    <rPh sb="0" eb="1">
      <t>ドウ</t>
    </rPh>
    <rPh sb="1" eb="2">
      <t>カン</t>
    </rPh>
    <rPh sb="2" eb="4">
      <t>モシ</t>
    </rPh>
    <rPh sb="4" eb="5">
      <t>ダカ</t>
    </rPh>
    <phoneticPr fontId="1"/>
  </si>
  <si>
    <t>ベネッセ・駿台大学入学共通テスト模試（1）</t>
    <rPh sb="5" eb="7">
      <t>スンダイ</t>
    </rPh>
    <rPh sb="7" eb="9">
      <t>ダイガク</t>
    </rPh>
    <rPh sb="9" eb="11">
      <t>ニュウガク</t>
    </rPh>
    <rPh sb="11" eb="13">
      <t>キョウツウ</t>
    </rPh>
    <rPh sb="16" eb="18">
      <t>モシ</t>
    </rPh>
    <phoneticPr fontId="1"/>
  </si>
  <si>
    <t>道看模試高3（4）</t>
    <rPh sb="0" eb="1">
      <t>ドウ</t>
    </rPh>
    <rPh sb="1" eb="2">
      <t>カン</t>
    </rPh>
    <rPh sb="2" eb="4">
      <t>モシ</t>
    </rPh>
    <rPh sb="4" eb="5">
      <t>ダカ</t>
    </rPh>
    <phoneticPr fontId="1"/>
  </si>
  <si>
    <t>ベネッセ・駿台記述模試（2）</t>
    <rPh sb="5" eb="7">
      <t>スンダイ</t>
    </rPh>
    <rPh sb="7" eb="9">
      <t>キジュツ</t>
    </rPh>
    <rPh sb="9" eb="11">
      <t>モシ</t>
    </rPh>
    <phoneticPr fontId="1"/>
  </si>
  <si>
    <t>全統記述模試</t>
    <rPh sb="0" eb="2">
      <t>ゼントウ</t>
    </rPh>
    <rPh sb="2" eb="4">
      <t>キジュツ</t>
    </rPh>
    <rPh sb="4" eb="6">
      <t>モシ</t>
    </rPh>
    <phoneticPr fontId="1"/>
  </si>
  <si>
    <t>ベネッセ・駿台大学入学共通テスト模試（3）</t>
    <rPh sb="5" eb="7">
      <t>スンダイ</t>
    </rPh>
    <rPh sb="7" eb="9">
      <t>ダイガク</t>
    </rPh>
    <rPh sb="9" eb="11">
      <t>ニュウガク</t>
    </rPh>
    <rPh sb="11" eb="13">
      <t>キョウツウ</t>
    </rPh>
    <rPh sb="16" eb="18">
      <t>モシ</t>
    </rPh>
    <phoneticPr fontId="1"/>
  </si>
  <si>
    <t>看護模試高2（3）</t>
    <rPh sb="0" eb="2">
      <t>カンゴ</t>
    </rPh>
    <rPh sb="2" eb="4">
      <t>モシ</t>
    </rPh>
    <rPh sb="4" eb="5">
      <t>コウ</t>
    </rPh>
    <phoneticPr fontId="1"/>
  </si>
  <si>
    <t>北大入試オープン</t>
    <rPh sb="0" eb="2">
      <t>ホクダイ</t>
    </rPh>
    <rPh sb="2" eb="4">
      <t>ニュウシ</t>
    </rPh>
    <phoneticPr fontId="1"/>
  </si>
  <si>
    <t>道看模試高3（5）</t>
    <rPh sb="0" eb="1">
      <t>ドウ</t>
    </rPh>
    <rPh sb="1" eb="2">
      <t>カン</t>
    </rPh>
    <rPh sb="2" eb="4">
      <t>モシ</t>
    </rPh>
    <rPh sb="4" eb="5">
      <t>ダカ</t>
    </rPh>
    <phoneticPr fontId="1"/>
  </si>
  <si>
    <t>全統プレ共通テスト</t>
    <rPh sb="0" eb="1">
      <t>ゼン</t>
    </rPh>
    <rPh sb="1" eb="2">
      <t>トウ</t>
    </rPh>
    <rPh sb="4" eb="6">
      <t>キョウツウ</t>
    </rPh>
    <phoneticPr fontId="1"/>
  </si>
  <si>
    <t>共通テスト本番レベル模試（4）</t>
    <rPh sb="0" eb="2">
      <t>キョウツウ</t>
    </rPh>
    <rPh sb="5" eb="7">
      <t>ホンバン</t>
    </rPh>
    <rPh sb="10" eb="12">
      <t>モシ</t>
    </rPh>
    <phoneticPr fontId="1"/>
  </si>
  <si>
    <t>実力診断テスト2年次</t>
    <rPh sb="0" eb="2">
      <t>ジツリョク</t>
    </rPh>
    <rPh sb="2" eb="4">
      <t>シンダン</t>
    </rPh>
    <rPh sb="8" eb="9">
      <t>ネン</t>
    </rPh>
    <rPh sb="9" eb="10">
      <t>ツギ</t>
    </rPh>
    <phoneticPr fontId="1"/>
  </si>
  <si>
    <t>看護模試高2（４）</t>
    <rPh sb="0" eb="4">
      <t>カンゴモシ</t>
    </rPh>
    <rPh sb="4" eb="5">
      <t>コウ</t>
    </rPh>
    <phoneticPr fontId="1"/>
  </si>
  <si>
    <t>大学入学共通テスト早期対策模試</t>
    <rPh sb="0" eb="2">
      <t>ダイガク</t>
    </rPh>
    <rPh sb="2" eb="4">
      <t>ニュウガク</t>
    </rPh>
    <rPh sb="4" eb="6">
      <t>キョウツウ</t>
    </rPh>
    <rPh sb="9" eb="11">
      <t>ソウキ</t>
    </rPh>
    <rPh sb="11" eb="13">
      <t>タイサク</t>
    </rPh>
    <rPh sb="13" eb="15">
      <t>モシ</t>
    </rPh>
    <phoneticPr fontId="1"/>
  </si>
  <si>
    <t>・避難訓練
・進学相談会（帯広）　　　　　　　　　　　　　　　・実践小論文模試（3）</t>
    <rPh sb="7" eb="9">
      <t>シンガク</t>
    </rPh>
    <rPh sb="9" eb="12">
      <t>ソウダンカイ</t>
    </rPh>
    <rPh sb="13" eb="15">
      <t>オビヒロ</t>
    </rPh>
    <phoneticPr fontId="1"/>
  </si>
  <si>
    <t>・就職面接指導（３年次）　　　　　　　　　　　　　・実践小論文模試（2）</t>
    <rPh sb="1" eb="3">
      <t>シュウショク</t>
    </rPh>
    <rPh sb="3" eb="5">
      <t>メンセツ</t>
    </rPh>
    <rPh sb="5" eb="7">
      <t>シドウ</t>
    </rPh>
    <rPh sb="9" eb="11">
      <t>ネンジ</t>
    </rPh>
    <phoneticPr fontId="1"/>
  </si>
  <si>
    <t>スタサポ･基礎力診断テスト(1･2年次)</t>
    <rPh sb="8" eb="10">
      <t>シンダン</t>
    </rPh>
    <phoneticPr fontId="1"/>
  </si>
  <si>
    <t>スタサポ･基礎力診断テスト(1･2年次)</t>
    <rPh sb="5" eb="8">
      <t>キソリョク</t>
    </rPh>
    <rPh sb="8" eb="10">
      <t>シンダン</t>
    </rPh>
    <rPh sb="17" eb="18">
      <t>ネン</t>
    </rPh>
    <rPh sb="18" eb="19">
      <t>ツギ</t>
    </rPh>
    <phoneticPr fontId="1"/>
  </si>
  <si>
    <t>スタサポ・基礎力診断テスト1年次</t>
    <rPh sb="5" eb="8">
      <t>キソリョク</t>
    </rPh>
    <rPh sb="8" eb="10">
      <t>シンダン</t>
    </rPh>
    <rPh sb="14" eb="16">
      <t>ネンジ</t>
    </rPh>
    <phoneticPr fontId="1"/>
  </si>
  <si>
    <t>腎臓検診1次</t>
    <rPh sb="0" eb="2">
      <t>ジンゾウ</t>
    </rPh>
    <rPh sb="2" eb="4">
      <t>ケンシン</t>
    </rPh>
    <rPh sb="5" eb="6">
      <t>ジ</t>
    </rPh>
    <phoneticPr fontId="1"/>
  </si>
  <si>
    <t>腎臓検診2次</t>
    <rPh sb="0" eb="2">
      <t>ジンゾウ</t>
    </rPh>
    <rPh sb="2" eb="4">
      <t>ケンシン</t>
    </rPh>
    <rPh sb="5" eb="6">
      <t>ジ</t>
    </rPh>
    <phoneticPr fontId="1"/>
  </si>
  <si>
    <t>・歯科検診</t>
    <rPh sb="1" eb="3">
      <t>シカ</t>
    </rPh>
    <rPh sb="3" eb="5">
      <t>ケンシン</t>
    </rPh>
    <phoneticPr fontId="1"/>
  </si>
  <si>
    <t>　　　　　　 陸上・卓球</t>
    <phoneticPr fontId="1"/>
  </si>
  <si>
    <t>内科検診①</t>
    <rPh sb="0" eb="2">
      <t>ナイカ</t>
    </rPh>
    <rPh sb="2" eb="4">
      <t>ケンシン</t>
    </rPh>
    <phoneticPr fontId="1"/>
  </si>
  <si>
    <t>内科検診②</t>
    <rPh sb="0" eb="2">
      <t>ナイカ</t>
    </rPh>
    <rPh sb="2" eb="4">
      <t>ケンシン</t>
    </rPh>
    <phoneticPr fontId="1"/>
  </si>
  <si>
    <t>内科検診③</t>
    <rPh sb="0" eb="2">
      <t>ナイカ</t>
    </rPh>
    <rPh sb="2" eb="4">
      <t>ケンシン</t>
    </rPh>
    <phoneticPr fontId="1"/>
  </si>
  <si>
    <t>実教公務員模試高2(4)</t>
    <rPh sb="0" eb="2">
      <t>ジッキョウ</t>
    </rPh>
    <rPh sb="2" eb="5">
      <t>コウムイン</t>
    </rPh>
    <rPh sb="5" eb="7">
      <t>モシ</t>
    </rPh>
    <rPh sb="7" eb="8">
      <t>ダカ</t>
    </rPh>
    <phoneticPr fontId="1"/>
  </si>
  <si>
    <t>2022.4.7</t>
    <phoneticPr fontId="1"/>
  </si>
  <si>
    <t>・進路希望調査（２、３年次）</t>
    <rPh sb="1" eb="3">
      <t>シンロ</t>
    </rPh>
    <rPh sb="3" eb="5">
      <t>キボウ</t>
    </rPh>
    <rPh sb="5" eb="7">
      <t>チョウサ</t>
    </rPh>
    <rPh sb="11" eb="12">
      <t>ネン</t>
    </rPh>
    <rPh sb="12" eb="13">
      <t>ジ</t>
    </rPh>
    <phoneticPr fontId="1"/>
  </si>
  <si>
    <t xml:space="preserve">PTA三役会議/PTA合同会議  </t>
    <phoneticPr fontId="1"/>
  </si>
  <si>
    <t>今年度の行事計画に関しましては、コロナウイルス感染症対策のため計画通り実施できない場合もあります</t>
    <rPh sb="0" eb="3">
      <t>コンネンド</t>
    </rPh>
    <rPh sb="4" eb="6">
      <t>ギョウジ</t>
    </rPh>
    <rPh sb="6" eb="8">
      <t>ケイカク</t>
    </rPh>
    <rPh sb="9" eb="10">
      <t>カン</t>
    </rPh>
    <rPh sb="23" eb="26">
      <t>カンセンショウ</t>
    </rPh>
    <rPh sb="26" eb="28">
      <t>タイサク</t>
    </rPh>
    <rPh sb="31" eb="33">
      <t>ケイカク</t>
    </rPh>
    <rPh sb="33" eb="34">
      <t>ドオ</t>
    </rPh>
    <rPh sb="35" eb="37">
      <t>ジッシ</t>
    </rPh>
    <rPh sb="41" eb="4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</si>
</sst>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2"/>
      <name val="Arial"/>
      <family val="2"/>
    </font>
    <font>
      <sz val="6"/>
      <name val="ＭＳ Ｐゴシック"/>
      <family val="3"/>
      <charset val="128"/>
    </font>
    <font>
      <sz val="12"/>
      <name val="ＭＳ ゴシック"/>
      <family val="3"/>
      <charset val="128"/>
    </font>
    <font>
      <sz val="20"/>
      <name val="ＭＳ ゴシック"/>
      <family val="3"/>
      <charset val="128"/>
    </font>
    <font>
      <sz val="36"/>
      <name val="ＭＳ ゴシック"/>
      <family val="3"/>
      <charset val="128"/>
    </font>
    <font>
      <sz val="18"/>
      <name val="ＭＳ ゴシック"/>
      <family val="3"/>
      <charset val="128"/>
    </font>
    <font>
      <sz val="9"/>
      <name val="ＭＳ ゴシック"/>
      <family val="3"/>
      <charset val="128"/>
    </font>
    <font>
      <sz val="10"/>
      <name val="ＭＳ Ｐ明朝"/>
      <family val="1"/>
      <charset val="128"/>
    </font>
    <font>
      <sz val="11"/>
      <name val="ＭＳ Ｐ明朝"/>
      <family val="1"/>
      <charset val="128"/>
    </font>
    <font>
      <sz val="14"/>
      <name val="ＭＳ ゴシック"/>
      <family val="3"/>
      <charset val="128"/>
    </font>
    <font>
      <sz val="12"/>
      <color theme="1"/>
      <name val="ＭＳ ゴシック"/>
      <family val="3"/>
      <charset val="128"/>
    </font>
    <font>
      <sz val="28"/>
      <name val="ＭＳ ゴシック"/>
      <family val="3"/>
      <charset val="128"/>
    </font>
    <font>
      <b/>
      <sz val="16"/>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rgb="FFFFCCCC"/>
        <bgColor indexed="64"/>
      </patternFill>
    </fill>
    <fill>
      <patternFill patternType="solid">
        <fgColor theme="0" tint="-0.14999847407452621"/>
        <bgColor indexed="64"/>
      </patternFill>
    </fill>
  </fills>
  <borders count="44">
    <border>
      <left/>
      <right/>
      <top/>
      <bottom/>
      <diagonal/>
    </border>
    <border>
      <left/>
      <right style="medium">
        <color indexed="8"/>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8"/>
      </left>
      <right/>
      <top/>
      <bottom/>
      <diagonal/>
    </border>
    <border>
      <left style="medium">
        <color indexed="64"/>
      </left>
      <right/>
      <top/>
      <bottom style="medium">
        <color indexed="64"/>
      </bottom>
      <diagonal/>
    </border>
    <border>
      <left style="medium">
        <color indexed="8"/>
      </left>
      <right/>
      <top/>
      <bottom style="medium">
        <color indexed="64"/>
      </bottom>
      <diagonal/>
    </border>
    <border>
      <left style="medium">
        <color indexed="64"/>
      </left>
      <right/>
      <top/>
      <bottom style="hair">
        <color indexed="64"/>
      </bottom>
      <diagonal/>
    </border>
    <border>
      <left/>
      <right style="thin">
        <color indexed="8"/>
      </right>
      <top/>
      <bottom style="hair">
        <color indexed="64"/>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bottom style="medium">
        <color indexed="64"/>
      </bottom>
      <diagonal/>
    </border>
    <border>
      <left style="thin">
        <color indexed="8"/>
      </left>
      <right style="medium">
        <color indexed="64"/>
      </right>
      <top/>
      <bottom style="hair">
        <color indexed="8"/>
      </bottom>
      <diagonal/>
    </border>
    <border>
      <left style="thin">
        <color indexed="8"/>
      </left>
      <right style="medium">
        <color indexed="64"/>
      </right>
      <top/>
      <bottom/>
      <diagonal/>
    </border>
    <border>
      <left style="thin">
        <color indexed="8"/>
      </left>
      <right style="medium">
        <color indexed="64"/>
      </right>
      <top style="hair">
        <color indexed="8"/>
      </top>
      <bottom/>
      <diagonal/>
    </border>
    <border>
      <left style="thin">
        <color indexed="8"/>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8"/>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8"/>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8"/>
      </right>
      <top style="hair">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top style="hair">
        <color indexed="64"/>
      </top>
      <bottom/>
      <diagonal/>
    </border>
    <border>
      <left/>
      <right style="thin">
        <color indexed="8"/>
      </right>
      <top style="hair">
        <color indexed="64"/>
      </top>
      <bottom/>
      <diagonal/>
    </border>
    <border>
      <left/>
      <right/>
      <top style="medium">
        <color indexed="64"/>
      </top>
      <bottom style="hair">
        <color indexed="64"/>
      </bottom>
      <diagonal/>
    </border>
    <border>
      <left/>
      <right/>
      <top/>
      <bottom style="hair">
        <color indexed="64"/>
      </bottom>
      <diagonal/>
    </border>
    <border>
      <left style="thin">
        <color indexed="64"/>
      </left>
      <right style="medium">
        <color indexed="64"/>
      </right>
      <top/>
      <bottom style="hair">
        <color indexed="8"/>
      </bottom>
      <diagonal/>
    </border>
    <border>
      <left style="thin">
        <color indexed="64"/>
      </left>
      <right style="medium">
        <color indexed="64"/>
      </right>
      <top/>
      <bottom/>
      <diagonal/>
    </border>
    <border>
      <left style="thin">
        <color indexed="8"/>
      </left>
      <right/>
      <top/>
      <bottom/>
      <diagonal/>
    </border>
    <border>
      <left/>
      <right style="thin">
        <color indexed="8"/>
      </right>
      <top/>
      <bottom/>
      <diagonal/>
    </border>
  </borders>
  <cellStyleXfs count="1">
    <xf numFmtId="0" fontId="0" fillId="0" borderId="0"/>
  </cellStyleXfs>
  <cellXfs count="144">
    <xf numFmtId="0" fontId="0" fillId="0" borderId="0" xfId="0"/>
    <xf numFmtId="0" fontId="2" fillId="3" borderId="0" xfId="0" applyNumberFormat="1" applyFont="1" applyFill="1" applyAlignment="1" applyProtection="1">
      <alignment vertical="center"/>
    </xf>
    <xf numFmtId="0" fontId="2" fillId="3" borderId="0" xfId="0" applyNumberFormat="1" applyFont="1" applyFill="1" applyAlignment="1">
      <alignment vertical="center"/>
    </xf>
    <xf numFmtId="0" fontId="2" fillId="0" borderId="0" xfId="0" applyNumberFormat="1" applyFont="1" applyFill="1" applyAlignment="1">
      <alignment vertical="center"/>
    </xf>
    <xf numFmtId="0" fontId="3" fillId="0" borderId="0" xfId="0" applyNumberFormat="1" applyFont="1" applyFill="1" applyAlignment="1">
      <alignment vertical="center"/>
    </xf>
    <xf numFmtId="0" fontId="3" fillId="0" borderId="0" xfId="0" applyNumberFormat="1" applyFont="1" applyFill="1" applyAlignment="1">
      <alignment horizontal="center" vertical="center"/>
    </xf>
    <xf numFmtId="0" fontId="2" fillId="3" borderId="0" xfId="0" applyNumberFormat="1" applyFont="1" applyFill="1" applyBorder="1" applyAlignment="1">
      <alignment vertical="center"/>
    </xf>
    <xf numFmtId="0" fontId="6" fillId="0" borderId="2" xfId="0" applyNumberFormat="1" applyFont="1" applyFill="1" applyBorder="1" applyAlignment="1">
      <alignment vertical="center" shrinkToFit="1"/>
    </xf>
    <xf numFmtId="0" fontId="6" fillId="0" borderId="3" xfId="0" applyNumberFormat="1" applyFont="1" applyFill="1" applyBorder="1" applyAlignment="1">
      <alignment vertical="center" shrinkToFit="1"/>
    </xf>
    <xf numFmtId="0" fontId="8" fillId="0" borderId="23" xfId="0" applyNumberFormat="1" applyFont="1" applyFill="1" applyBorder="1" applyAlignment="1">
      <alignment horizontal="left" vertical="center" shrinkToFit="1"/>
    </xf>
    <xf numFmtId="0" fontId="8" fillId="0" borderId="26" xfId="0" applyNumberFormat="1" applyFont="1" applyFill="1" applyBorder="1" applyAlignment="1">
      <alignment horizontal="left" vertical="center" shrinkToFit="1"/>
    </xf>
    <xf numFmtId="0" fontId="8" fillId="0" borderId="24" xfId="0" applyNumberFormat="1" applyFont="1" applyFill="1" applyBorder="1" applyAlignment="1" applyProtection="1">
      <alignment vertical="center" shrinkToFit="1"/>
    </xf>
    <xf numFmtId="0" fontId="8" fillId="0" borderId="24" xfId="0" applyNumberFormat="1" applyFont="1" applyFill="1" applyBorder="1" applyAlignment="1" applyProtection="1">
      <alignment horizontal="left" vertical="center" shrinkToFit="1"/>
      <protection locked="0"/>
    </xf>
    <xf numFmtId="0" fontId="8" fillId="0" borderId="23" xfId="0" applyNumberFormat="1" applyFont="1" applyFill="1" applyBorder="1" applyAlignment="1" applyProtection="1">
      <alignment vertical="center" shrinkToFit="1"/>
      <protection locked="0"/>
    </xf>
    <xf numFmtId="0" fontId="8" fillId="0" borderId="25" xfId="0" applyNumberFormat="1" applyFont="1" applyFill="1" applyBorder="1" applyAlignment="1">
      <alignment horizontal="left" vertical="center" shrinkToFit="1"/>
    </xf>
    <xf numFmtId="0" fontId="8" fillId="0" borderId="24" xfId="0" applyNumberFormat="1" applyFont="1" applyFill="1" applyBorder="1" applyAlignment="1">
      <alignment horizontal="left" vertical="center" shrinkToFit="1"/>
    </xf>
    <xf numFmtId="0" fontId="8" fillId="6" borderId="25" xfId="0" applyNumberFormat="1" applyFont="1" applyFill="1" applyBorder="1" applyAlignment="1" applyProtection="1">
      <alignment vertical="center" shrinkToFit="1"/>
      <protection locked="0"/>
    </xf>
    <xf numFmtId="0" fontId="8" fillId="6" borderId="24" xfId="0" applyFont="1" applyFill="1" applyBorder="1" applyAlignment="1">
      <alignment vertical="center" shrinkToFit="1"/>
    </xf>
    <xf numFmtId="0" fontId="8" fillId="6" borderId="24" xfId="0" applyNumberFormat="1" applyFont="1" applyFill="1" applyBorder="1" applyAlignment="1" applyProtection="1">
      <alignment vertical="center" shrinkToFit="1"/>
      <protection locked="0"/>
    </xf>
    <xf numFmtId="0" fontId="8" fillId="6" borderId="23" xfId="0" applyFont="1" applyFill="1" applyBorder="1" applyAlignment="1">
      <alignment vertical="center" shrinkToFit="1"/>
    </xf>
    <xf numFmtId="0" fontId="8" fillId="6" borderId="23" xfId="0" applyNumberFormat="1" applyFont="1" applyFill="1" applyBorder="1" applyAlignment="1" applyProtection="1">
      <alignment vertical="center" shrinkToFit="1"/>
      <protection locked="0"/>
    </xf>
    <xf numFmtId="0" fontId="8" fillId="0" borderId="25" xfId="0" applyNumberFormat="1" applyFont="1" applyFill="1" applyBorder="1" applyAlignment="1" applyProtection="1">
      <alignment vertical="center" shrinkToFit="1"/>
      <protection locked="0"/>
    </xf>
    <xf numFmtId="0" fontId="8" fillId="0" borderId="25" xfId="0" applyNumberFormat="1" applyFont="1" applyFill="1" applyBorder="1" applyAlignment="1" applyProtection="1">
      <alignment horizontal="left" vertical="center" shrinkToFit="1"/>
      <protection locked="0"/>
    </xf>
    <xf numFmtId="0" fontId="8" fillId="0" borderId="24" xfId="0" applyNumberFormat="1" applyFont="1" applyFill="1" applyBorder="1" applyAlignment="1" applyProtection="1">
      <alignment horizontal="right" vertical="center" shrinkToFit="1"/>
      <protection locked="0"/>
    </xf>
    <xf numFmtId="0" fontId="8" fillId="0" borderId="24" xfId="0" applyFont="1" applyBorder="1" applyAlignment="1">
      <alignment horizontal="right" vertical="center" shrinkToFit="1"/>
    </xf>
    <xf numFmtId="0" fontId="8" fillId="0" borderId="23" xfId="0" applyFont="1" applyBorder="1" applyAlignment="1">
      <alignment vertical="center" shrinkToFit="1"/>
    </xf>
    <xf numFmtId="0" fontId="8" fillId="0" borderId="24" xfId="0" applyFont="1" applyBorder="1" applyAlignment="1">
      <alignment vertical="center" shrinkToFit="1"/>
    </xf>
    <xf numFmtId="0" fontId="8" fillId="0" borderId="24" xfId="0" applyNumberFormat="1" applyFont="1" applyFill="1" applyBorder="1" applyAlignment="1" applyProtection="1">
      <alignment vertical="center" shrinkToFit="1"/>
      <protection locked="0"/>
    </xf>
    <xf numFmtId="0" fontId="8" fillId="0" borderId="23" xfId="0" applyFont="1" applyBorder="1" applyAlignment="1">
      <alignment horizontal="right" vertical="center" shrinkToFit="1"/>
    </xf>
    <xf numFmtId="0" fontId="8" fillId="4" borderId="24" xfId="0" applyNumberFormat="1" applyFont="1" applyFill="1" applyBorder="1" applyAlignment="1">
      <alignment horizontal="left" vertical="center" shrinkToFit="1"/>
    </xf>
    <xf numFmtId="0" fontId="8" fillId="6" borderId="25" xfId="0" quotePrefix="1" applyNumberFormat="1" applyFont="1" applyFill="1" applyBorder="1" applyAlignment="1" applyProtection="1">
      <alignment vertical="center" shrinkToFit="1"/>
      <protection locked="0"/>
    </xf>
    <xf numFmtId="0" fontId="8" fillId="0" borderId="25" xfId="0" applyNumberFormat="1" applyFont="1" applyFill="1" applyBorder="1" applyAlignment="1" applyProtection="1">
      <alignment horizontal="right" vertical="center" shrinkToFit="1"/>
      <protection locked="0"/>
    </xf>
    <xf numFmtId="0" fontId="8" fillId="0" borderId="23" xfId="0" applyFont="1" applyBorder="1" applyAlignment="1">
      <alignment horizontal="left" vertical="center" shrinkToFit="1"/>
    </xf>
    <xf numFmtId="0" fontId="8" fillId="0" borderId="25" xfId="0" quotePrefix="1" applyNumberFormat="1" applyFont="1" applyFill="1" applyBorder="1" applyAlignment="1" applyProtection="1">
      <alignment vertical="center" shrinkToFit="1"/>
      <protection locked="0"/>
    </xf>
    <xf numFmtId="0" fontId="8" fillId="0" borderId="24" xfId="0" applyFont="1" applyFill="1" applyBorder="1" applyAlignment="1">
      <alignment vertical="center" shrinkToFit="1"/>
    </xf>
    <xf numFmtId="0" fontId="8" fillId="0" borderId="23" xfId="0" applyFont="1" applyFill="1" applyBorder="1" applyAlignment="1">
      <alignment vertical="center" shrinkToFit="1"/>
    </xf>
    <xf numFmtId="0" fontId="8" fillId="0" borderId="25" xfId="0" applyFont="1" applyBorder="1" applyAlignment="1">
      <alignment vertical="center" shrinkToFit="1"/>
    </xf>
    <xf numFmtId="0" fontId="2" fillId="0" borderId="0" xfId="0" applyNumberFormat="1" applyFont="1" applyFill="1" applyBorder="1" applyAlignment="1">
      <alignment vertical="center"/>
    </xf>
    <xf numFmtId="0" fontId="4" fillId="0" borderId="0" xfId="0" applyNumberFormat="1" applyFont="1" applyFill="1" applyAlignment="1">
      <alignment vertical="center"/>
    </xf>
    <xf numFmtId="0" fontId="11" fillId="0" borderId="0" xfId="0" applyNumberFormat="1" applyFont="1" applyFill="1" applyAlignment="1">
      <alignment vertical="center"/>
    </xf>
    <xf numFmtId="176" fontId="11" fillId="0" borderId="0" xfId="0" applyNumberFormat="1" applyFont="1" applyFill="1" applyAlignment="1">
      <alignment horizontal="right" vertical="center"/>
    </xf>
    <xf numFmtId="0" fontId="2" fillId="4" borderId="0" xfId="0" applyNumberFormat="1" applyFont="1" applyFill="1" applyAlignment="1">
      <alignment vertical="center"/>
    </xf>
    <xf numFmtId="0" fontId="2" fillId="4" borderId="0" xfId="0" applyNumberFormat="1" applyFont="1" applyFill="1" applyBorder="1" applyAlignment="1">
      <alignment vertical="center"/>
    </xf>
    <xf numFmtId="0" fontId="8" fillId="4" borderId="25" xfId="0" applyNumberFormat="1" applyFont="1" applyFill="1" applyBorder="1" applyAlignment="1" applyProtection="1">
      <alignment vertical="center" shrinkToFit="1"/>
      <protection locked="0"/>
    </xf>
    <xf numFmtId="0" fontId="8" fillId="4" borderId="24" xfId="0" applyFont="1" applyFill="1" applyBorder="1" applyAlignment="1">
      <alignment vertical="center" shrinkToFit="1"/>
    </xf>
    <xf numFmtId="0" fontId="8" fillId="4" borderId="24" xfId="0" applyNumberFormat="1" applyFont="1" applyFill="1" applyBorder="1" applyAlignment="1" applyProtection="1">
      <alignment vertical="center" shrinkToFit="1"/>
      <protection locked="0"/>
    </xf>
    <xf numFmtId="0" fontId="8" fillId="4" borderId="23" xfId="0" applyFont="1" applyFill="1" applyBorder="1" applyAlignment="1">
      <alignment vertical="center" shrinkToFit="1"/>
    </xf>
    <xf numFmtId="0" fontId="8" fillId="6" borderId="40" xfId="0" applyFont="1" applyFill="1" applyBorder="1" applyAlignment="1">
      <alignment vertical="center" shrinkToFit="1"/>
    </xf>
    <xf numFmtId="0" fontId="8" fillId="6" borderId="41" xfId="0" applyNumberFormat="1" applyFont="1" applyFill="1" applyBorder="1" applyAlignment="1">
      <alignment vertical="center"/>
    </xf>
    <xf numFmtId="0" fontId="8" fillId="0" borderId="24" xfId="0" applyFont="1" applyBorder="1" applyAlignment="1">
      <alignment horizontal="left" vertical="center" shrinkToFit="1"/>
    </xf>
    <xf numFmtId="0" fontId="8" fillId="6" borderId="40" xfId="0" applyFont="1" applyFill="1" applyBorder="1" applyAlignment="1">
      <alignment horizontal="right" vertical="center" shrinkToFit="1"/>
    </xf>
    <xf numFmtId="0" fontId="8" fillId="0" borderId="0" xfId="0" applyNumberFormat="1" applyFont="1" applyFill="1" applyBorder="1" applyAlignment="1" applyProtection="1">
      <alignment vertical="center" shrinkToFit="1"/>
      <protection locked="0"/>
    </xf>
    <xf numFmtId="0" fontId="8" fillId="0" borderId="42" xfId="0" applyFont="1" applyBorder="1" applyAlignment="1">
      <alignment vertical="center" shrinkToFit="1"/>
    </xf>
    <xf numFmtId="0" fontId="8" fillId="6" borderId="24" xfId="0" quotePrefix="1" applyFont="1" applyFill="1" applyBorder="1" applyAlignment="1">
      <alignment vertical="center" shrinkToFit="1"/>
    </xf>
    <xf numFmtId="0" fontId="8" fillId="4" borderId="25" xfId="0" quotePrefix="1" applyNumberFormat="1" applyFont="1" applyFill="1" applyBorder="1" applyAlignment="1" applyProtection="1">
      <alignment vertical="center" shrinkToFit="1"/>
      <protection locked="0"/>
    </xf>
    <xf numFmtId="0" fontId="8" fillId="4" borderId="0" xfId="0" applyNumberFormat="1" applyFont="1" applyFill="1" applyAlignment="1">
      <alignment vertical="center"/>
    </xf>
    <xf numFmtId="0" fontId="8" fillId="0" borderId="0" xfId="0" applyNumberFormat="1" applyFont="1" applyFill="1" applyBorder="1" applyAlignment="1" applyProtection="1">
      <alignment horizontal="left" vertical="center" shrinkToFit="1"/>
      <protection locked="0"/>
    </xf>
    <xf numFmtId="0" fontId="8" fillId="0" borderId="0" xfId="0" applyFont="1" applyBorder="1" applyAlignment="1">
      <alignment vertical="center" shrinkToFit="1"/>
    </xf>
    <xf numFmtId="0" fontId="7" fillId="0" borderId="25" xfId="0" applyNumberFormat="1" applyFont="1" applyFill="1" applyBorder="1" applyAlignment="1" applyProtection="1">
      <alignment vertical="center" shrinkToFit="1"/>
      <protection locked="0"/>
    </xf>
    <xf numFmtId="0" fontId="11" fillId="0" borderId="0" xfId="0" applyNumberFormat="1" applyFont="1" applyFill="1" applyAlignment="1">
      <alignment horizontal="center" vertical="center"/>
    </xf>
    <xf numFmtId="0" fontId="2" fillId="0" borderId="28" xfId="0" applyNumberFormat="1" applyFont="1" applyFill="1" applyBorder="1" applyAlignment="1">
      <alignment horizontal="center" vertical="center" shrinkToFit="1"/>
    </xf>
    <xf numFmtId="0" fontId="2" fillId="0" borderId="30" xfId="0" applyNumberFormat="1" applyFont="1" applyFill="1" applyBorder="1" applyAlignment="1">
      <alignment horizontal="center" vertical="center" shrinkToFit="1"/>
    </xf>
    <xf numFmtId="0" fontId="2" fillId="0" borderId="31" xfId="0" applyNumberFormat="1" applyFont="1" applyFill="1" applyBorder="1" applyAlignment="1">
      <alignment horizontal="center" vertical="center" shrinkToFit="1"/>
    </xf>
    <xf numFmtId="0" fontId="2" fillId="4" borderId="31" xfId="0" applyNumberFormat="1" applyFont="1" applyFill="1" applyBorder="1" applyAlignment="1">
      <alignment horizontal="center" vertical="center" shrinkToFit="1"/>
    </xf>
    <xf numFmtId="0" fontId="2" fillId="5" borderId="30" xfId="0" applyNumberFormat="1" applyFont="1" applyFill="1" applyBorder="1" applyAlignment="1">
      <alignment horizontal="center" vertical="center" shrinkToFit="1"/>
    </xf>
    <xf numFmtId="0" fontId="2" fillId="5" borderId="31" xfId="0" applyNumberFormat="1" applyFont="1" applyFill="1" applyBorder="1" applyAlignment="1">
      <alignment horizontal="center" vertical="center" shrinkToFit="1"/>
    </xf>
    <xf numFmtId="0" fontId="2" fillId="4" borderId="30" xfId="0" applyNumberFormat="1" applyFont="1" applyFill="1" applyBorder="1" applyAlignment="1">
      <alignment horizontal="center" vertical="center" shrinkToFit="1"/>
    </xf>
    <xf numFmtId="0" fontId="2" fillId="0" borderId="29" xfId="0" applyNumberFormat="1" applyFont="1" applyFill="1" applyBorder="1" applyAlignment="1">
      <alignment horizontal="center" vertical="center" shrinkToFit="1"/>
    </xf>
    <xf numFmtId="0" fontId="9" fillId="0" borderId="0" xfId="0" applyNumberFormat="1" applyFont="1" applyFill="1" applyBorder="1" applyAlignment="1">
      <alignment horizontal="right" vertical="center"/>
    </xf>
    <xf numFmtId="0" fontId="10" fillId="5" borderId="31" xfId="0" applyNumberFormat="1" applyFont="1" applyFill="1" applyBorder="1" applyAlignment="1">
      <alignment horizontal="center" vertical="center" shrinkToFit="1"/>
    </xf>
    <xf numFmtId="0" fontId="2" fillId="4" borderId="34" xfId="0" applyNumberFormat="1" applyFont="1" applyFill="1" applyBorder="1" applyAlignment="1">
      <alignment horizontal="center" vertical="center" shrinkToFit="1"/>
    </xf>
    <xf numFmtId="0" fontId="2" fillId="0" borderId="34" xfId="0" applyNumberFormat="1" applyFont="1" applyFill="1" applyBorder="1" applyAlignment="1">
      <alignment horizontal="center" vertical="center" shrinkToFit="1"/>
    </xf>
    <xf numFmtId="0" fontId="2" fillId="0" borderId="32" xfId="0" applyNumberFormat="1" applyFont="1" applyFill="1" applyBorder="1" applyAlignment="1">
      <alignment horizontal="center" vertical="center" shrinkToFit="1"/>
    </xf>
    <xf numFmtId="0" fontId="2" fillId="0" borderId="33" xfId="0" applyNumberFormat="1" applyFont="1" applyFill="1" applyBorder="1" applyAlignment="1">
      <alignment horizontal="center" vertical="center" shrinkToFit="1"/>
    </xf>
    <xf numFmtId="0" fontId="2" fillId="5" borderId="32" xfId="0" applyNumberFormat="1" applyFont="1" applyFill="1" applyBorder="1" applyAlignment="1">
      <alignment horizontal="center" vertical="center" shrinkToFit="1"/>
    </xf>
    <xf numFmtId="0" fontId="2" fillId="5" borderId="33" xfId="0" applyNumberFormat="1" applyFont="1" applyFill="1" applyBorder="1" applyAlignment="1">
      <alignment horizontal="center" vertical="center" shrinkToFit="1"/>
    </xf>
    <xf numFmtId="0" fontId="2" fillId="0" borderId="38" xfId="0" applyNumberFormat="1" applyFont="1" applyFill="1" applyBorder="1" applyAlignment="1">
      <alignment horizontal="center" vertical="center" shrinkToFit="1"/>
    </xf>
    <xf numFmtId="0" fontId="5" fillId="0" borderId="19"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0" fontId="5" fillId="0" borderId="27"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shrinkToFit="1"/>
    </xf>
    <xf numFmtId="0" fontId="2" fillId="0" borderId="16" xfId="0" applyNumberFormat="1" applyFont="1" applyFill="1" applyBorder="1" applyAlignment="1">
      <alignment horizontal="center" vertical="center" shrinkToFit="1"/>
    </xf>
    <xf numFmtId="0" fontId="2" fillId="4" borderId="28" xfId="0" applyNumberFormat="1" applyFont="1" applyFill="1" applyBorder="1" applyAlignment="1">
      <alignment horizontal="center" vertical="center" shrinkToFit="1"/>
    </xf>
    <xf numFmtId="0" fontId="2" fillId="4" borderId="29" xfId="0" applyNumberFormat="1" applyFont="1" applyFill="1" applyBorder="1" applyAlignment="1">
      <alignment horizontal="center" vertical="center" shrinkToFit="1"/>
    </xf>
    <xf numFmtId="0" fontId="2" fillId="4" borderId="36" xfId="0" applyNumberFormat="1" applyFont="1" applyFill="1" applyBorder="1" applyAlignment="1">
      <alignment horizontal="center" vertical="center" shrinkToFit="1"/>
    </xf>
    <xf numFmtId="0" fontId="2" fillId="4" borderId="37" xfId="0" applyNumberFormat="1" applyFont="1" applyFill="1" applyBorder="1" applyAlignment="1">
      <alignment horizontal="center" vertical="center" shrinkToFit="1"/>
    </xf>
    <xf numFmtId="0" fontId="2" fillId="0" borderId="39" xfId="0" applyNumberFormat="1" applyFont="1" applyFill="1" applyBorder="1" applyAlignment="1">
      <alignment horizontal="center" vertical="center" shrinkToFit="1"/>
    </xf>
    <xf numFmtId="0" fontId="7" fillId="0" borderId="10" xfId="0" applyNumberFormat="1" applyFont="1" applyFill="1" applyBorder="1" applyAlignment="1" applyProtection="1">
      <alignment horizontal="left" vertical="top" wrapText="1" shrinkToFit="1"/>
      <protection locked="0"/>
    </xf>
    <xf numFmtId="0" fontId="0" fillId="0" borderId="5" xfId="0" applyBorder="1" applyAlignment="1">
      <alignment horizontal="left" vertical="top" wrapText="1" shrinkToFit="1"/>
    </xf>
    <xf numFmtId="0" fontId="0" fillId="0" borderId="6" xfId="0" applyBorder="1" applyAlignment="1">
      <alignment horizontal="left" vertical="top" wrapText="1" shrinkToFit="1"/>
    </xf>
    <xf numFmtId="0" fontId="0" fillId="0" borderId="11" xfId="0" applyBorder="1" applyAlignment="1">
      <alignment horizontal="left" vertical="top" wrapText="1" shrinkToFit="1"/>
    </xf>
    <xf numFmtId="0" fontId="0" fillId="0" borderId="0" xfId="0" applyAlignment="1">
      <alignment horizontal="left" vertical="top" wrapText="1" shrinkToFit="1"/>
    </xf>
    <xf numFmtId="0" fontId="0" fillId="0" borderId="7" xfId="0" applyBorder="1" applyAlignment="1">
      <alignment horizontal="left" vertical="top" wrapText="1" shrinkToFit="1"/>
    </xf>
    <xf numFmtId="0" fontId="0" fillId="0" borderId="13" xfId="0" applyBorder="1" applyAlignment="1">
      <alignment horizontal="left" vertical="top" wrapText="1" shrinkToFit="1"/>
    </xf>
    <xf numFmtId="0" fontId="0" fillId="0" borderId="8" xfId="0" applyBorder="1" applyAlignment="1">
      <alignment horizontal="left" vertical="top" wrapText="1" shrinkToFit="1"/>
    </xf>
    <xf numFmtId="0" fontId="0" fillId="0" borderId="9" xfId="0" applyBorder="1" applyAlignment="1">
      <alignment horizontal="left" vertical="top" wrapText="1" shrinkToFit="1"/>
    </xf>
    <xf numFmtId="0" fontId="2" fillId="0" borderId="35" xfId="0" applyNumberFormat="1" applyFont="1" applyFill="1" applyBorder="1" applyAlignment="1">
      <alignment horizontal="center" vertical="center" shrinkToFit="1"/>
    </xf>
    <xf numFmtId="0" fontId="7" fillId="0" borderId="5" xfId="0" applyNumberFormat="1" applyFont="1" applyFill="1" applyBorder="1" applyAlignment="1" applyProtection="1">
      <alignment horizontal="left" vertical="top" wrapText="1" shrinkToFit="1"/>
      <protection locked="0"/>
    </xf>
    <xf numFmtId="0" fontId="7" fillId="0" borderId="6" xfId="0" applyNumberFormat="1" applyFont="1" applyFill="1" applyBorder="1" applyAlignment="1" applyProtection="1">
      <alignment horizontal="left" vertical="top" wrapText="1" shrinkToFit="1"/>
      <protection locked="0"/>
    </xf>
    <xf numFmtId="0" fontId="7" fillId="0" borderId="11" xfId="0" applyNumberFormat="1" applyFont="1" applyFill="1" applyBorder="1" applyAlignment="1" applyProtection="1">
      <alignment horizontal="left" vertical="top" wrapText="1" shrinkToFit="1"/>
      <protection locked="0"/>
    </xf>
    <xf numFmtId="0" fontId="7" fillId="0" borderId="0" xfId="0" applyNumberFormat="1" applyFont="1" applyFill="1" applyBorder="1" applyAlignment="1" applyProtection="1">
      <alignment horizontal="left" vertical="top" wrapText="1" shrinkToFit="1"/>
      <protection locked="0"/>
    </xf>
    <xf numFmtId="0" fontId="7" fillId="0" borderId="7" xfId="0" applyNumberFormat="1" applyFont="1" applyFill="1" applyBorder="1" applyAlignment="1" applyProtection="1">
      <alignment horizontal="left" vertical="top" wrapText="1" shrinkToFit="1"/>
      <protection locked="0"/>
    </xf>
    <xf numFmtId="0" fontId="7" fillId="0" borderId="13" xfId="0" applyNumberFormat="1" applyFont="1" applyFill="1" applyBorder="1" applyAlignment="1" applyProtection="1">
      <alignment horizontal="left" vertical="top" wrapText="1" shrinkToFit="1"/>
      <protection locked="0"/>
    </xf>
    <xf numFmtId="0" fontId="7" fillId="0" borderId="8" xfId="0" applyNumberFormat="1" applyFont="1" applyFill="1" applyBorder="1" applyAlignment="1" applyProtection="1">
      <alignment horizontal="left" vertical="top" wrapText="1" shrinkToFit="1"/>
      <protection locked="0"/>
    </xf>
    <xf numFmtId="0" fontId="7" fillId="0" borderId="9" xfId="0" applyNumberFormat="1" applyFont="1" applyFill="1" applyBorder="1" applyAlignment="1" applyProtection="1">
      <alignment horizontal="left" vertical="top" wrapText="1" shrinkToFit="1"/>
      <protection locked="0"/>
    </xf>
    <xf numFmtId="0" fontId="7" fillId="0" borderId="18" xfId="0" applyNumberFormat="1" applyFont="1" applyFill="1" applyBorder="1" applyAlignment="1" applyProtection="1">
      <alignment horizontal="left" vertical="top" wrapText="1" shrinkToFit="1"/>
      <protection locked="0"/>
    </xf>
    <xf numFmtId="0" fontId="7" fillId="0" borderId="1" xfId="0" applyNumberFormat="1" applyFont="1" applyFill="1" applyBorder="1" applyAlignment="1" applyProtection="1">
      <alignment horizontal="left" vertical="top" wrapText="1" shrinkToFit="1"/>
      <protection locked="0"/>
    </xf>
    <xf numFmtId="0" fontId="7" fillId="0" borderId="22" xfId="0" applyNumberFormat="1" applyFont="1" applyFill="1" applyBorder="1" applyAlignment="1" applyProtection="1">
      <alignment horizontal="left" vertical="top" wrapText="1" shrinkToFit="1"/>
      <protection locked="0"/>
    </xf>
    <xf numFmtId="0" fontId="7" fillId="0" borderId="17" xfId="0" applyNumberFormat="1" applyFont="1" applyFill="1" applyBorder="1" applyAlignment="1" applyProtection="1">
      <alignment horizontal="left" vertical="top" wrapText="1"/>
      <protection locked="0"/>
    </xf>
    <xf numFmtId="0" fontId="7" fillId="0" borderId="5" xfId="0" applyNumberFormat="1" applyFont="1" applyFill="1" applyBorder="1" applyAlignment="1" applyProtection="1">
      <alignment horizontal="left" vertical="top" wrapText="1"/>
      <protection locked="0"/>
    </xf>
    <xf numFmtId="0" fontId="7" fillId="0" borderId="18" xfId="0" applyNumberFormat="1" applyFont="1" applyFill="1" applyBorder="1" applyAlignment="1" applyProtection="1">
      <alignment horizontal="left" vertical="top" wrapText="1"/>
      <protection locked="0"/>
    </xf>
    <xf numFmtId="0" fontId="7" fillId="0" borderId="12" xfId="0" applyNumberFormat="1" applyFont="1" applyFill="1" applyBorder="1" applyAlignment="1" applyProtection="1">
      <alignment horizontal="left" vertical="top" wrapText="1"/>
      <protection locked="0"/>
    </xf>
    <xf numFmtId="0" fontId="7" fillId="0" borderId="0" xfId="0" applyNumberFormat="1" applyFont="1" applyFill="1" applyBorder="1" applyAlignment="1" applyProtection="1">
      <alignment horizontal="left" vertical="top" wrapText="1"/>
      <protection locked="0"/>
    </xf>
    <xf numFmtId="0" fontId="7" fillId="0" borderId="1" xfId="0" applyNumberFormat="1" applyFont="1" applyFill="1" applyBorder="1" applyAlignment="1" applyProtection="1">
      <alignment horizontal="left" vertical="top" wrapText="1"/>
      <protection locked="0"/>
    </xf>
    <xf numFmtId="0" fontId="7" fillId="0" borderId="14" xfId="0" applyNumberFormat="1" applyFont="1" applyFill="1" applyBorder="1" applyAlignment="1" applyProtection="1">
      <alignment horizontal="left" vertical="top" wrapText="1"/>
      <protection locked="0"/>
    </xf>
    <xf numFmtId="0" fontId="7" fillId="0" borderId="8" xfId="0" applyNumberFormat="1" applyFont="1" applyFill="1" applyBorder="1" applyAlignment="1" applyProtection="1">
      <alignment horizontal="left" vertical="top" wrapText="1"/>
      <protection locked="0"/>
    </xf>
    <xf numFmtId="0" fontId="7" fillId="0" borderId="22" xfId="0" applyNumberFormat="1" applyFont="1" applyFill="1" applyBorder="1" applyAlignment="1" applyProtection="1">
      <alignment horizontal="left" vertical="top" wrapText="1"/>
      <protection locked="0"/>
    </xf>
    <xf numFmtId="0" fontId="7" fillId="0" borderId="17" xfId="0" applyNumberFormat="1" applyFont="1" applyFill="1" applyBorder="1" applyAlignment="1">
      <alignment horizontal="left" vertical="top" wrapText="1" shrinkToFit="1"/>
    </xf>
    <xf numFmtId="0" fontId="7" fillId="0" borderId="5" xfId="0" applyNumberFormat="1" applyFont="1" applyFill="1" applyBorder="1" applyAlignment="1">
      <alignment horizontal="left" vertical="top" wrapText="1" shrinkToFit="1"/>
    </xf>
    <xf numFmtId="0" fontId="7" fillId="0" borderId="18" xfId="0" applyNumberFormat="1" applyFont="1" applyFill="1" applyBorder="1" applyAlignment="1">
      <alignment horizontal="left" vertical="top" wrapText="1" shrinkToFit="1"/>
    </xf>
    <xf numFmtId="0" fontId="7" fillId="0" borderId="12" xfId="0" applyNumberFormat="1" applyFont="1" applyFill="1" applyBorder="1" applyAlignment="1">
      <alignment horizontal="left" vertical="top" wrapText="1" shrinkToFit="1"/>
    </xf>
    <xf numFmtId="0" fontId="7" fillId="0" borderId="0" xfId="0" applyNumberFormat="1" applyFont="1" applyFill="1" applyBorder="1" applyAlignment="1">
      <alignment horizontal="left" vertical="top" wrapText="1" shrinkToFit="1"/>
    </xf>
    <xf numFmtId="0" fontId="7" fillId="0" borderId="1" xfId="0" applyNumberFormat="1" applyFont="1" applyFill="1" applyBorder="1" applyAlignment="1">
      <alignment horizontal="left" vertical="top" wrapText="1" shrinkToFit="1"/>
    </xf>
    <xf numFmtId="0" fontId="7" fillId="0" borderId="14" xfId="0" applyNumberFormat="1" applyFont="1" applyFill="1" applyBorder="1" applyAlignment="1">
      <alignment horizontal="left" vertical="top" wrapText="1" shrinkToFit="1"/>
    </xf>
    <xf numFmtId="0" fontId="7" fillId="0" borderId="8" xfId="0" applyNumberFormat="1" applyFont="1" applyFill="1" applyBorder="1" applyAlignment="1">
      <alignment horizontal="left" vertical="top" wrapText="1" shrinkToFit="1"/>
    </xf>
    <xf numFmtId="0" fontId="7" fillId="0" borderId="22" xfId="0" applyNumberFormat="1" applyFont="1" applyFill="1" applyBorder="1" applyAlignment="1">
      <alignment horizontal="left" vertical="top" wrapText="1" shrinkToFit="1"/>
    </xf>
    <xf numFmtId="0" fontId="5" fillId="2" borderId="3" xfId="0" applyNumberFormat="1" applyFont="1" applyFill="1" applyBorder="1" applyAlignment="1" applyProtection="1">
      <alignment horizontal="center" vertical="center" shrinkToFit="1"/>
      <protection locked="0"/>
    </xf>
    <xf numFmtId="0" fontId="5" fillId="2" borderId="4" xfId="0" applyNumberFormat="1" applyFont="1" applyFill="1" applyBorder="1" applyAlignment="1" applyProtection="1">
      <alignment horizontal="center" vertical="center" shrinkToFit="1"/>
      <protection locked="0"/>
    </xf>
    <xf numFmtId="0" fontId="2" fillId="4" borderId="43" xfId="0" applyNumberFormat="1" applyFont="1" applyFill="1" applyBorder="1" applyAlignment="1">
      <alignment horizontal="center" vertical="center" shrinkToFit="1"/>
    </xf>
    <xf numFmtId="0" fontId="2" fillId="4" borderId="16" xfId="0" applyNumberFormat="1" applyFont="1" applyFill="1" applyBorder="1" applyAlignment="1">
      <alignment horizontal="center" vertical="center" shrinkToFit="1"/>
    </xf>
    <xf numFmtId="0" fontId="10" fillId="5" borderId="34" xfId="0" applyNumberFormat="1" applyFont="1" applyFill="1" applyBorder="1" applyAlignment="1">
      <alignment horizontal="center" vertical="center" shrinkToFit="1"/>
    </xf>
    <xf numFmtId="0" fontId="2" fillId="4" borderId="11" xfId="0" applyNumberFormat="1" applyFont="1" applyFill="1" applyBorder="1" applyAlignment="1">
      <alignment horizontal="center" vertical="center" shrinkToFit="1"/>
    </xf>
    <xf numFmtId="0" fontId="2" fillId="4" borderId="15" xfId="0" applyNumberFormat="1" applyFont="1" applyFill="1" applyBorder="1" applyAlignment="1">
      <alignment horizontal="center" vertical="center" shrinkToFit="1"/>
    </xf>
    <xf numFmtId="0" fontId="7" fillId="0" borderId="6" xfId="0" applyNumberFormat="1" applyFont="1" applyFill="1" applyBorder="1" applyAlignment="1">
      <alignment horizontal="left" vertical="top" wrapText="1" shrinkToFit="1"/>
    </xf>
    <xf numFmtId="0" fontId="7" fillId="0" borderId="7" xfId="0" applyNumberFormat="1" applyFont="1" applyFill="1" applyBorder="1" applyAlignment="1">
      <alignment horizontal="left" vertical="top" wrapText="1" shrinkToFit="1"/>
    </xf>
    <xf numFmtId="0" fontId="7" fillId="0" borderId="9" xfId="0" applyNumberFormat="1" applyFont="1" applyFill="1" applyBorder="1" applyAlignment="1">
      <alignment horizontal="left" vertical="top" wrapText="1" shrinkToFit="1"/>
    </xf>
    <xf numFmtId="0" fontId="7" fillId="0" borderId="10" xfId="0" applyNumberFormat="1" applyFont="1" applyFill="1" applyBorder="1" applyAlignment="1">
      <alignment horizontal="left" vertical="top" wrapText="1" shrinkToFit="1"/>
    </xf>
    <xf numFmtId="0" fontId="7" fillId="0" borderId="11" xfId="0" applyNumberFormat="1" applyFont="1" applyFill="1" applyBorder="1" applyAlignment="1">
      <alignment horizontal="left" vertical="top" wrapText="1" shrinkToFit="1"/>
    </xf>
    <xf numFmtId="0" fontId="7" fillId="0" borderId="13" xfId="0" applyNumberFormat="1" applyFont="1" applyFill="1" applyBorder="1" applyAlignment="1">
      <alignment horizontal="left" vertical="top" wrapText="1" shrinkToFit="1"/>
    </xf>
    <xf numFmtId="0" fontId="12" fillId="0" borderId="5" xfId="0" applyNumberFormat="1" applyFont="1" applyFill="1" applyBorder="1" applyAlignment="1">
      <alignment horizontal="right" vertical="center"/>
    </xf>
    <xf numFmtId="0" fontId="2" fillId="5" borderId="28" xfId="0" applyNumberFormat="1" applyFont="1" applyFill="1" applyBorder="1" applyAlignment="1">
      <alignment horizontal="center" vertical="center" shrinkToFit="1"/>
    </xf>
    <xf numFmtId="0" fontId="2" fillId="5" borderId="29" xfId="0" applyNumberFormat="1" applyFont="1" applyFill="1" applyBorder="1" applyAlignment="1">
      <alignment horizontal="center" vertical="center" shrinkToFit="1"/>
    </xf>
  </cellXfs>
  <cellStyles count="1">
    <cellStyle name="標準" xfId="0" builtinId="0"/>
  </cellStyles>
  <dxfs count="26">
    <dxf>
      <font>
        <color auto="1"/>
        <name val="ＭＳ Ｐゴシック"/>
        <scheme val="none"/>
      </font>
      <fill>
        <patternFill>
          <bgColor rgb="FFCCFFFF"/>
        </patternFill>
      </fill>
    </dxf>
    <dxf>
      <font>
        <b val="0"/>
        <i val="0"/>
        <color auto="1"/>
        <name val="ＭＳ Ｐゴシック"/>
        <scheme val="none"/>
      </font>
      <fill>
        <patternFill>
          <bgColor rgb="FFFFCCCC"/>
        </patternFill>
      </fill>
    </dxf>
    <dxf>
      <font>
        <color auto="1"/>
        <name val="ＭＳ Ｐゴシック"/>
        <scheme val="none"/>
      </font>
      <fill>
        <patternFill>
          <bgColor rgb="FFCCFFFF"/>
        </patternFill>
      </fill>
    </dxf>
    <dxf>
      <font>
        <b val="0"/>
        <i val="0"/>
        <color auto="1"/>
        <name val="ＭＳ Ｐゴシック"/>
        <scheme val="none"/>
      </font>
      <fill>
        <patternFill>
          <bgColor rgb="FFFFCCCC"/>
        </patternFill>
      </fill>
    </dxf>
    <dxf>
      <font>
        <color auto="1"/>
        <name val="ＭＳ Ｐゴシック"/>
        <scheme val="none"/>
      </font>
      <fill>
        <patternFill>
          <bgColor rgb="FFCCFFFF"/>
        </patternFill>
      </fill>
    </dxf>
    <dxf>
      <font>
        <b val="0"/>
        <i val="0"/>
        <color auto="1"/>
        <name val="ＭＳ Ｐゴシック"/>
        <scheme val="none"/>
      </font>
      <fill>
        <patternFill>
          <bgColor rgb="FFFFCCCC"/>
        </patternFill>
      </fill>
    </dxf>
    <dxf>
      <font>
        <color auto="1"/>
        <name val="ＭＳ Ｐゴシック"/>
        <scheme val="none"/>
      </font>
      <fill>
        <patternFill>
          <bgColor rgb="FFCCFFFF"/>
        </patternFill>
      </fill>
    </dxf>
    <dxf>
      <font>
        <b val="0"/>
        <i val="0"/>
        <color auto="1"/>
        <name val="ＭＳ Ｐゴシック"/>
        <scheme val="none"/>
      </font>
      <fill>
        <patternFill>
          <bgColor rgb="FFFFCCCC"/>
        </patternFill>
      </fill>
    </dxf>
    <dxf>
      <font>
        <color auto="1"/>
        <name val="ＭＳ Ｐゴシック"/>
        <scheme val="none"/>
      </font>
      <fill>
        <patternFill>
          <bgColor rgb="FFCCFFFF"/>
        </patternFill>
      </fill>
    </dxf>
    <dxf>
      <font>
        <b val="0"/>
        <i val="0"/>
        <color auto="1"/>
        <name val="ＭＳ Ｐゴシック"/>
        <scheme val="none"/>
      </font>
      <fill>
        <patternFill>
          <bgColor rgb="FFFFCCCC"/>
        </patternFill>
      </fill>
    </dxf>
    <dxf>
      <font>
        <color auto="1"/>
        <name val="ＭＳ Ｐゴシック"/>
        <scheme val="none"/>
      </font>
      <fill>
        <patternFill>
          <bgColor rgb="FFCCFFFF"/>
        </patternFill>
      </fill>
    </dxf>
    <dxf>
      <font>
        <b val="0"/>
        <i val="0"/>
        <color auto="1"/>
        <name val="ＭＳ Ｐゴシック"/>
        <scheme val="none"/>
      </font>
      <fill>
        <patternFill>
          <bgColor rgb="FFFFCCCC"/>
        </patternFill>
      </fill>
    </dxf>
    <dxf>
      <font>
        <color auto="1"/>
        <name val="ＭＳ Ｐゴシック"/>
        <scheme val="none"/>
      </font>
      <fill>
        <patternFill>
          <bgColor rgb="FFCCFFFF"/>
        </patternFill>
      </fill>
    </dxf>
    <dxf>
      <font>
        <b val="0"/>
        <i val="0"/>
        <color auto="1"/>
        <name val="ＭＳ Ｐゴシック"/>
        <scheme val="none"/>
      </font>
      <fill>
        <patternFill>
          <bgColor rgb="FFFFCCCC"/>
        </patternFill>
      </fill>
    </dxf>
    <dxf>
      <font>
        <color auto="1"/>
        <name val="ＭＳ Ｐゴシック"/>
        <scheme val="none"/>
      </font>
      <fill>
        <patternFill>
          <bgColor rgb="FFCCFFFF"/>
        </patternFill>
      </fill>
    </dxf>
    <dxf>
      <font>
        <b val="0"/>
        <i val="0"/>
        <color auto="1"/>
        <name val="ＭＳ Ｐゴシック"/>
        <scheme val="none"/>
      </font>
      <fill>
        <patternFill>
          <bgColor rgb="FFFFCCCC"/>
        </patternFill>
      </fill>
    </dxf>
    <dxf>
      <font>
        <color auto="1"/>
        <name val="ＭＳ Ｐゴシック"/>
        <scheme val="none"/>
      </font>
      <fill>
        <patternFill>
          <bgColor rgb="FFCCFFFF"/>
        </patternFill>
      </fill>
    </dxf>
    <dxf>
      <font>
        <b val="0"/>
        <i val="0"/>
        <color auto="1"/>
        <name val="ＭＳ Ｐゴシック"/>
        <scheme val="none"/>
      </font>
      <fill>
        <patternFill>
          <bgColor rgb="FFFFCCCC"/>
        </patternFill>
      </fill>
    </dxf>
    <dxf>
      <font>
        <color auto="1"/>
        <name val="ＭＳ Ｐゴシック"/>
        <scheme val="none"/>
      </font>
      <fill>
        <patternFill>
          <bgColor rgb="FFCCFFFF"/>
        </patternFill>
      </fill>
    </dxf>
    <dxf>
      <font>
        <b val="0"/>
        <i val="0"/>
        <color auto="1"/>
        <name val="ＭＳ Ｐゴシック"/>
        <scheme val="none"/>
      </font>
      <fill>
        <patternFill>
          <bgColor rgb="FFFFCCCC"/>
        </patternFill>
      </fill>
    </dxf>
    <dxf>
      <font>
        <color auto="1"/>
        <name val="ＭＳ Ｐゴシック"/>
        <scheme val="none"/>
      </font>
      <fill>
        <patternFill>
          <bgColor rgb="FFCCFFFF"/>
        </patternFill>
      </fill>
    </dxf>
    <dxf>
      <font>
        <b val="0"/>
        <i val="0"/>
        <color auto="1"/>
        <name val="ＭＳ Ｐゴシック"/>
        <scheme val="none"/>
      </font>
      <fill>
        <patternFill>
          <bgColor rgb="FFFFCCCC"/>
        </patternFill>
      </fill>
    </dxf>
    <dxf>
      <font>
        <color auto="1"/>
        <name val="ＭＳ Ｐゴシック"/>
        <scheme val="none"/>
      </font>
      <fill>
        <patternFill>
          <bgColor rgb="FFCCFFFF"/>
        </patternFill>
      </fill>
    </dxf>
    <dxf>
      <font>
        <color auto="1"/>
        <name val="ＭＳ Ｐゴシック"/>
        <scheme val="none"/>
      </font>
      <fill>
        <patternFill>
          <bgColor rgb="FFFFCCCC"/>
        </patternFill>
      </fill>
    </dxf>
    <dxf>
      <font>
        <color auto="1"/>
        <name val="ＭＳ Ｐゴシック"/>
        <scheme val="none"/>
      </font>
      <fill>
        <patternFill>
          <bgColor rgb="FFCCFFFF"/>
        </patternFill>
      </fill>
    </dxf>
    <dxf>
      <font>
        <b val="0"/>
        <i val="0"/>
        <color auto="1"/>
        <name val="ＭＳ Ｐゴシック"/>
        <scheme val="none"/>
      </font>
      <fill>
        <patternFill>
          <bgColor rgb="FFFFCCCC"/>
        </patternFill>
      </fill>
    </dxf>
  </dxfs>
  <tableStyles count="0" defaultTableStyle="TableStyleMedium9" defaultPivotStyle="PivotStyleLight16"/>
  <colors>
    <mruColors>
      <color rgb="FFFFCCCC"/>
      <color rgb="FFFFCCFF"/>
      <color rgb="FFCCFFFF"/>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790575</xdr:colOff>
      <xdr:row>74</xdr:row>
      <xdr:rowOff>0</xdr:rowOff>
    </xdr:from>
    <xdr:to>
      <xdr:col>8</xdr:col>
      <xdr:colOff>800100</xdr:colOff>
      <xdr:row>83</xdr:row>
      <xdr:rowOff>133350</xdr:rowOff>
    </xdr:to>
    <xdr:cxnSp macro="">
      <xdr:nvCxnSpPr>
        <xdr:cNvPr id="2" name="直線矢印コネクタ 1"/>
        <xdr:cNvCxnSpPr/>
      </xdr:nvCxnSpPr>
      <xdr:spPr bwMode="auto">
        <a:xfrm>
          <a:off x="5172075" y="11239500"/>
          <a:ext cx="9525" cy="141922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8</xdr:col>
      <xdr:colOff>1133475</xdr:colOff>
      <xdr:row>74</xdr:row>
      <xdr:rowOff>9525</xdr:rowOff>
    </xdr:from>
    <xdr:to>
      <xdr:col>8</xdr:col>
      <xdr:colOff>1143000</xdr:colOff>
      <xdr:row>84</xdr:row>
      <xdr:rowOff>0</xdr:rowOff>
    </xdr:to>
    <xdr:cxnSp macro="">
      <xdr:nvCxnSpPr>
        <xdr:cNvPr id="3" name="直線矢印コネクタ 2"/>
        <xdr:cNvCxnSpPr/>
      </xdr:nvCxnSpPr>
      <xdr:spPr bwMode="auto">
        <a:xfrm>
          <a:off x="5514975" y="11249025"/>
          <a:ext cx="9525" cy="141922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8</xdr:col>
      <xdr:colOff>1609725</xdr:colOff>
      <xdr:row>82</xdr:row>
      <xdr:rowOff>19050</xdr:rowOff>
    </xdr:from>
    <xdr:to>
      <xdr:col>8</xdr:col>
      <xdr:colOff>1619250</xdr:colOff>
      <xdr:row>89</xdr:row>
      <xdr:rowOff>38100</xdr:rowOff>
    </xdr:to>
    <xdr:cxnSp macro="">
      <xdr:nvCxnSpPr>
        <xdr:cNvPr id="4" name="直線矢印コネクタ 3"/>
        <xdr:cNvCxnSpPr/>
      </xdr:nvCxnSpPr>
      <xdr:spPr bwMode="auto">
        <a:xfrm flipH="1">
          <a:off x="5991225" y="12401550"/>
          <a:ext cx="9525" cy="101917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8</xdr:col>
      <xdr:colOff>1704975</xdr:colOff>
      <xdr:row>101</xdr:row>
      <xdr:rowOff>19050</xdr:rowOff>
    </xdr:from>
    <xdr:to>
      <xdr:col>8</xdr:col>
      <xdr:colOff>1704975</xdr:colOff>
      <xdr:row>109</xdr:row>
      <xdr:rowOff>19050</xdr:rowOff>
    </xdr:to>
    <xdr:cxnSp macro="">
      <xdr:nvCxnSpPr>
        <xdr:cNvPr id="7" name="直線矢印コネクタ 6"/>
        <xdr:cNvCxnSpPr/>
      </xdr:nvCxnSpPr>
      <xdr:spPr bwMode="auto">
        <a:xfrm>
          <a:off x="6086475" y="15116175"/>
          <a:ext cx="0" cy="11430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8</xdr:col>
      <xdr:colOff>962025</xdr:colOff>
      <xdr:row>97</xdr:row>
      <xdr:rowOff>0</xdr:rowOff>
    </xdr:from>
    <xdr:to>
      <xdr:col>8</xdr:col>
      <xdr:colOff>971550</xdr:colOff>
      <xdr:row>106</xdr:row>
      <xdr:rowOff>133350</xdr:rowOff>
    </xdr:to>
    <xdr:cxnSp macro="">
      <xdr:nvCxnSpPr>
        <xdr:cNvPr id="9" name="直線矢印コネクタ 8"/>
        <xdr:cNvCxnSpPr/>
      </xdr:nvCxnSpPr>
      <xdr:spPr bwMode="auto">
        <a:xfrm>
          <a:off x="5343525" y="14525625"/>
          <a:ext cx="9525" cy="141922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8</xdr:col>
      <xdr:colOff>361950</xdr:colOff>
      <xdr:row>97</xdr:row>
      <xdr:rowOff>19050</xdr:rowOff>
    </xdr:from>
    <xdr:to>
      <xdr:col>8</xdr:col>
      <xdr:colOff>371475</xdr:colOff>
      <xdr:row>107</xdr:row>
      <xdr:rowOff>9525</xdr:rowOff>
    </xdr:to>
    <xdr:cxnSp macro="">
      <xdr:nvCxnSpPr>
        <xdr:cNvPr id="10" name="直線矢印コネクタ 9"/>
        <xdr:cNvCxnSpPr/>
      </xdr:nvCxnSpPr>
      <xdr:spPr bwMode="auto">
        <a:xfrm>
          <a:off x="4743450" y="14544675"/>
          <a:ext cx="9525" cy="141922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8</xdr:col>
      <xdr:colOff>1438275</xdr:colOff>
      <xdr:row>97</xdr:row>
      <xdr:rowOff>47625</xdr:rowOff>
    </xdr:from>
    <xdr:to>
      <xdr:col>8</xdr:col>
      <xdr:colOff>1438275</xdr:colOff>
      <xdr:row>109</xdr:row>
      <xdr:rowOff>19050</xdr:rowOff>
    </xdr:to>
    <xdr:cxnSp macro="">
      <xdr:nvCxnSpPr>
        <xdr:cNvPr id="11" name="直線矢印コネクタ 10"/>
        <xdr:cNvCxnSpPr/>
      </xdr:nvCxnSpPr>
      <xdr:spPr bwMode="auto">
        <a:xfrm>
          <a:off x="5819775" y="14573250"/>
          <a:ext cx="0" cy="168592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8</xdr:col>
      <xdr:colOff>1600200</xdr:colOff>
      <xdr:row>109</xdr:row>
      <xdr:rowOff>133350</xdr:rowOff>
    </xdr:from>
    <xdr:to>
      <xdr:col>8</xdr:col>
      <xdr:colOff>1609725</xdr:colOff>
      <xdr:row>117</xdr:row>
      <xdr:rowOff>19050</xdr:rowOff>
    </xdr:to>
    <xdr:cxnSp macro="">
      <xdr:nvCxnSpPr>
        <xdr:cNvPr id="14" name="直線矢印コネクタ 13"/>
        <xdr:cNvCxnSpPr/>
      </xdr:nvCxnSpPr>
      <xdr:spPr bwMode="auto">
        <a:xfrm>
          <a:off x="5981700" y="16373475"/>
          <a:ext cx="9525" cy="10287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N143"/>
  <sheetViews>
    <sheetView tabSelected="1" showOutlineSymbols="0" view="pageBreakPreview" zoomScaleNormal="100" zoomScaleSheetLayoutView="100" workbookViewId="0">
      <pane xSplit="5" ySplit="4" topLeftCell="F125" activePane="bottomRight" state="frozen"/>
      <selection pane="topRight" activeCell="F1" sqref="F1"/>
      <selection pane="bottomLeft" activeCell="A5" sqref="A5"/>
      <selection pane="bottomRight" activeCell="Y129" sqref="Y129:AA136"/>
    </sheetView>
  </sheetViews>
  <sheetFormatPr defaultColWidth="10.6640625" defaultRowHeight="14.25" x14ac:dyDescent="0.2"/>
  <cols>
    <col min="1" max="1" width="3.109375" style="1" customWidth="1"/>
    <col min="2" max="2" width="10.6640625" style="2"/>
    <col min="3" max="3" width="3.109375" style="2" customWidth="1"/>
    <col min="4" max="5" width="3.109375" style="2" bestFit="1" customWidth="1"/>
    <col min="6" max="6" width="21.77734375" style="2" customWidth="1"/>
    <col min="7" max="8" width="3.109375" style="2" bestFit="1" customWidth="1"/>
    <col min="9" max="9" width="21.77734375" style="2" customWidth="1"/>
    <col min="10" max="11" width="3.109375" style="2" bestFit="1" customWidth="1"/>
    <col min="12" max="12" width="21.77734375" style="2" customWidth="1"/>
    <col min="13" max="14" width="3.109375" style="2" bestFit="1" customWidth="1"/>
    <col min="15" max="15" width="21.77734375" style="2" customWidth="1"/>
    <col min="16" max="17" width="3.109375" style="2" bestFit="1" customWidth="1"/>
    <col min="18" max="18" width="21.77734375" style="2" customWidth="1"/>
    <col min="19" max="20" width="3.109375" style="2" bestFit="1" customWidth="1"/>
    <col min="21" max="21" width="21.77734375" style="2" customWidth="1"/>
    <col min="22" max="23" width="3.109375" style="2" bestFit="1" customWidth="1"/>
    <col min="24" max="24" width="21.77734375" style="2" customWidth="1"/>
    <col min="25" max="26" width="3.109375" style="2" bestFit="1" customWidth="1"/>
    <col min="27" max="27" width="21.77734375" style="2" customWidth="1"/>
    <col min="28" max="29" width="3.109375" style="2" bestFit="1" customWidth="1"/>
    <col min="30" max="30" width="21.77734375" style="2" customWidth="1"/>
    <col min="31" max="32" width="3.109375" style="2" bestFit="1" customWidth="1"/>
    <col min="33" max="33" width="21.77734375" style="2" customWidth="1"/>
    <col min="34" max="35" width="3.109375" style="2" bestFit="1" customWidth="1"/>
    <col min="36" max="36" width="21.77734375" style="2" customWidth="1"/>
    <col min="37" max="38" width="3.109375" style="2" bestFit="1" customWidth="1"/>
    <col min="39" max="39" width="21.77734375" style="2" customWidth="1"/>
    <col min="40" max="40" width="3.5546875" style="2" customWidth="1"/>
    <col min="41" max="16384" width="10.6640625" style="2"/>
  </cols>
  <sheetData>
    <row r="2" spans="2:40" ht="39.950000000000003" customHeight="1" x14ac:dyDescent="0.2">
      <c r="D2" s="3"/>
      <c r="E2" s="3"/>
      <c r="F2" s="4"/>
      <c r="G2" s="3"/>
      <c r="H2" s="3"/>
      <c r="I2" s="3"/>
      <c r="J2" s="3"/>
      <c r="K2" s="3"/>
      <c r="L2" s="3"/>
      <c r="M2" s="3"/>
      <c r="N2" s="3"/>
      <c r="O2" s="41"/>
      <c r="P2" s="41"/>
      <c r="Q2" s="41"/>
      <c r="R2" s="40" t="s">
        <v>29</v>
      </c>
      <c r="S2" s="59">
        <f>B7-2018</f>
        <v>4</v>
      </c>
      <c r="T2" s="59"/>
      <c r="U2" s="39" t="s">
        <v>45</v>
      </c>
      <c r="V2" s="39"/>
      <c r="W2" s="39"/>
      <c r="X2" s="38"/>
      <c r="Y2" s="3"/>
      <c r="Z2" s="3"/>
      <c r="AA2" s="5"/>
      <c r="AB2" s="3"/>
      <c r="AC2" s="3"/>
      <c r="AD2" s="3"/>
      <c r="AE2" s="3"/>
      <c r="AF2" s="3"/>
      <c r="AG2" s="3"/>
      <c r="AH2" s="3"/>
      <c r="AI2" s="3"/>
      <c r="AJ2" s="3"/>
      <c r="AK2" s="3"/>
      <c r="AL2" s="3"/>
      <c r="AM2" s="4" t="s">
        <v>321</v>
      </c>
    </row>
    <row r="3" spans="2:40" ht="21.75" customHeight="1" thickBot="1" x14ac:dyDescent="0.25">
      <c r="D3" s="80" t="s">
        <v>50</v>
      </c>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row>
    <row r="4" spans="2:40" ht="21.75" thickBot="1" x14ac:dyDescent="0.25">
      <c r="D4" s="77" t="s">
        <v>0</v>
      </c>
      <c r="E4" s="78"/>
      <c r="F4" s="79"/>
      <c r="G4" s="77" t="s">
        <v>1</v>
      </c>
      <c r="H4" s="78"/>
      <c r="I4" s="79"/>
      <c r="J4" s="78" t="s">
        <v>2</v>
      </c>
      <c r="K4" s="78"/>
      <c r="L4" s="78"/>
      <c r="M4" s="81" t="s">
        <v>3</v>
      </c>
      <c r="N4" s="78"/>
      <c r="O4" s="78"/>
      <c r="P4" s="81" t="s">
        <v>4</v>
      </c>
      <c r="Q4" s="78"/>
      <c r="R4" s="78"/>
      <c r="S4" s="81" t="s">
        <v>5</v>
      </c>
      <c r="T4" s="78"/>
      <c r="U4" s="78"/>
      <c r="V4" s="81" t="s">
        <v>6</v>
      </c>
      <c r="W4" s="78"/>
      <c r="X4" s="78"/>
      <c r="Y4" s="81" t="s">
        <v>51</v>
      </c>
      <c r="Z4" s="78"/>
      <c r="AA4" s="78"/>
      <c r="AB4" s="77" t="s">
        <v>7</v>
      </c>
      <c r="AC4" s="78"/>
      <c r="AD4" s="79"/>
      <c r="AE4" s="78" t="s">
        <v>8</v>
      </c>
      <c r="AF4" s="78"/>
      <c r="AG4" s="78"/>
      <c r="AH4" s="81" t="s">
        <v>9</v>
      </c>
      <c r="AI4" s="78"/>
      <c r="AJ4" s="78"/>
      <c r="AK4" s="77" t="s">
        <v>10</v>
      </c>
      <c r="AL4" s="78"/>
      <c r="AM4" s="79"/>
      <c r="AN4" s="6"/>
    </row>
    <row r="5" spans="2:40" ht="11.25" customHeight="1" x14ac:dyDescent="0.2">
      <c r="B5" s="7" t="s">
        <v>12</v>
      </c>
      <c r="D5" s="82">
        <v>1</v>
      </c>
      <c r="E5" s="83" t="str">
        <f>IF(COUNTBLANK(D5),"",TEXT($B$7&amp;"/"&amp;$B$11&amp;"/"&amp;D5,"aaa"))</f>
        <v>金</v>
      </c>
      <c r="F5" s="16" t="s">
        <v>44</v>
      </c>
      <c r="G5" s="84">
        <v>1</v>
      </c>
      <c r="H5" s="85" t="str">
        <f>IF(COUNTBLANK(G5),"",TEXT($B$7&amp;"/"&amp;$B$11+1&amp;"/"&amp;G5,"aaa"))</f>
        <v>日</v>
      </c>
      <c r="I5" s="21"/>
      <c r="J5" s="60">
        <v>1</v>
      </c>
      <c r="K5" s="67" t="str">
        <f>IF(COUNTBLANK(J5),"",TEXT($B$7&amp;"/"&amp;$B$11+2&amp;"/"&amp;J5,"aaa"))</f>
        <v>水</v>
      </c>
      <c r="L5" s="26" t="s">
        <v>94</v>
      </c>
      <c r="M5" s="60">
        <v>1</v>
      </c>
      <c r="N5" s="67" t="str">
        <f>IF(COUNTBLANK(M5),"",TEXT($B$7&amp;"/"&amp;$B$11+3&amp;"/"&amp;M5,"aaa"))</f>
        <v>金</v>
      </c>
      <c r="O5" s="21" t="s">
        <v>197</v>
      </c>
      <c r="P5" s="76">
        <v>1</v>
      </c>
      <c r="Q5" s="67" t="str">
        <f>IF(COUNTBLANK(P5),"",TEXT($B$7&amp;"/"&amp;$B$11+4&amp;"/"&amp;P5,"aaa"))</f>
        <v>月</v>
      </c>
      <c r="R5" s="30" t="s">
        <v>263</v>
      </c>
      <c r="S5" s="60">
        <v>1</v>
      </c>
      <c r="T5" s="67" t="str">
        <f>IF(COUNTBLANK(S5),"",TEXT($B$7&amp;"/"&amp;$B$11+5&amp;"/"&amp;S5,"aaa"))</f>
        <v>木</v>
      </c>
      <c r="U5" s="21" t="s">
        <v>197</v>
      </c>
      <c r="V5" s="60">
        <v>1</v>
      </c>
      <c r="W5" s="67" t="str">
        <f>IF(COUNTBLANK(V5),"",TEXT($B$7&amp;"/"&amp;$B$11+6&amp;"/"&amp;V5,"aaa"))</f>
        <v>土</v>
      </c>
      <c r="X5" s="43" t="s">
        <v>296</v>
      </c>
      <c r="Y5" s="60">
        <v>1</v>
      </c>
      <c r="Z5" s="67" t="str">
        <f>IF(COUNTBLANK(Y5),"",TEXT($B$7&amp;"/"&amp;$B$11+7&amp;"/"&amp;Y5,"aaa"))</f>
        <v>火</v>
      </c>
      <c r="AA5" s="43" t="s">
        <v>223</v>
      </c>
      <c r="AB5" s="60">
        <v>1</v>
      </c>
      <c r="AC5" s="67" t="str">
        <f>IF(COUNTBLANK(AB5),"",TEXT($B$7&amp;"/"&amp;$B$11+8&amp;"/"&amp;AB5,"aaa"))</f>
        <v>木</v>
      </c>
      <c r="AD5" s="43" t="s">
        <v>197</v>
      </c>
      <c r="AE5" s="142">
        <v>1</v>
      </c>
      <c r="AF5" s="143" t="str">
        <f>IF(COUNTBLANK(AE5),"",TEXT($B$7+1&amp;"/"&amp;$B$11-3&amp;"/"&amp;AE5,"aaa"))</f>
        <v>日</v>
      </c>
      <c r="AG5" s="30"/>
      <c r="AH5" s="60">
        <v>1</v>
      </c>
      <c r="AI5" s="67" t="str">
        <f>IF(COUNTBLANK(AH5),"",TEXT($B$7+1&amp;"/"&amp;$B$11-2&amp;"/"&amp;AH5,"aaa"))</f>
        <v>水</v>
      </c>
      <c r="AJ5" s="43" t="s">
        <v>72</v>
      </c>
      <c r="AK5" s="60">
        <v>1</v>
      </c>
      <c r="AL5" s="67" t="str">
        <f>IF(COUNTBLANK(AK5),"",TEXT($B$7+1&amp;"/"&amp;$B$11-1&amp;"/"&amp;AK5,"aaa"))</f>
        <v>水</v>
      </c>
      <c r="AM5" s="21" t="s">
        <v>22</v>
      </c>
      <c r="AN5" s="6"/>
    </row>
    <row r="6" spans="2:40" ht="11.25" customHeight="1" x14ac:dyDescent="0.2">
      <c r="B6" s="8" t="s">
        <v>13</v>
      </c>
      <c r="D6" s="61"/>
      <c r="E6" s="62"/>
      <c r="F6" s="17"/>
      <c r="G6" s="66"/>
      <c r="H6" s="63"/>
      <c r="I6" s="26"/>
      <c r="J6" s="61"/>
      <c r="K6" s="62"/>
      <c r="L6" s="26" t="s">
        <v>197</v>
      </c>
      <c r="M6" s="61"/>
      <c r="N6" s="62"/>
      <c r="O6" s="26"/>
      <c r="P6" s="71"/>
      <c r="Q6" s="62"/>
      <c r="R6" s="17"/>
      <c r="S6" s="61"/>
      <c r="T6" s="62"/>
      <c r="U6" s="26" t="s">
        <v>100</v>
      </c>
      <c r="V6" s="61"/>
      <c r="W6" s="62"/>
      <c r="X6" s="44"/>
      <c r="Y6" s="61"/>
      <c r="Z6" s="62"/>
      <c r="AA6" s="26" t="s">
        <v>197</v>
      </c>
      <c r="AB6" s="61"/>
      <c r="AC6" s="62"/>
      <c r="AD6" s="26"/>
      <c r="AE6" s="64"/>
      <c r="AF6" s="65"/>
      <c r="AG6" s="17" t="s">
        <v>23</v>
      </c>
      <c r="AH6" s="61"/>
      <c r="AI6" s="62"/>
      <c r="AJ6" s="26" t="s">
        <v>169</v>
      </c>
      <c r="AK6" s="61"/>
      <c r="AL6" s="62"/>
      <c r="AM6" s="26" t="s">
        <v>47</v>
      </c>
      <c r="AN6" s="6"/>
    </row>
    <row r="7" spans="2:40" ht="11.25" customHeight="1" x14ac:dyDescent="0.2">
      <c r="B7" s="128">
        <v>2022</v>
      </c>
      <c r="D7" s="61"/>
      <c r="E7" s="62"/>
      <c r="F7" s="18"/>
      <c r="G7" s="66"/>
      <c r="H7" s="63"/>
      <c r="I7" s="27"/>
      <c r="J7" s="61"/>
      <c r="K7" s="62"/>
      <c r="L7" s="27"/>
      <c r="M7" s="61"/>
      <c r="N7" s="62"/>
      <c r="O7" s="23"/>
      <c r="P7" s="71"/>
      <c r="Q7" s="62"/>
      <c r="R7" s="18"/>
      <c r="S7" s="61"/>
      <c r="T7" s="62"/>
      <c r="U7" s="27"/>
      <c r="V7" s="61"/>
      <c r="W7" s="62"/>
      <c r="X7" s="45"/>
      <c r="Y7" s="61"/>
      <c r="Z7" s="62"/>
      <c r="AA7" s="27"/>
      <c r="AB7" s="61"/>
      <c r="AC7" s="62"/>
      <c r="AD7" s="27"/>
      <c r="AE7" s="64"/>
      <c r="AF7" s="65"/>
      <c r="AG7" s="18" t="s">
        <v>52</v>
      </c>
      <c r="AH7" s="61"/>
      <c r="AI7" s="62"/>
      <c r="AJ7" s="27" t="s">
        <v>210</v>
      </c>
      <c r="AK7" s="61"/>
      <c r="AL7" s="62"/>
      <c r="AM7" s="27"/>
      <c r="AN7" s="6"/>
    </row>
    <row r="8" spans="2:40" ht="11.25" customHeight="1" x14ac:dyDescent="0.2">
      <c r="B8" s="128"/>
      <c r="D8" s="61"/>
      <c r="E8" s="62"/>
      <c r="F8" s="19">
        <v>1</v>
      </c>
      <c r="G8" s="66"/>
      <c r="H8" s="63"/>
      <c r="I8" s="25"/>
      <c r="J8" s="61"/>
      <c r="K8" s="62"/>
      <c r="L8" s="25"/>
      <c r="M8" s="61"/>
      <c r="N8" s="62"/>
      <c r="O8" s="25"/>
      <c r="P8" s="71"/>
      <c r="Q8" s="62"/>
      <c r="R8" s="19">
        <v>7</v>
      </c>
      <c r="S8" s="61"/>
      <c r="T8" s="62"/>
      <c r="U8" s="25"/>
      <c r="V8" s="61"/>
      <c r="W8" s="62"/>
      <c r="X8" s="46"/>
      <c r="Y8" s="61"/>
      <c r="Z8" s="62"/>
      <c r="AA8" s="25"/>
      <c r="AB8" s="61"/>
      <c r="AC8" s="62"/>
      <c r="AD8" s="25"/>
      <c r="AE8" s="64"/>
      <c r="AF8" s="65"/>
      <c r="AG8" s="19">
        <v>11</v>
      </c>
      <c r="AH8" s="61"/>
      <c r="AI8" s="62"/>
      <c r="AJ8" s="26" t="s">
        <v>197</v>
      </c>
      <c r="AK8" s="61"/>
      <c r="AL8" s="62"/>
      <c r="AM8" s="25"/>
      <c r="AN8" s="6"/>
    </row>
    <row r="9" spans="2:40" ht="11.25" customHeight="1" x14ac:dyDescent="0.2">
      <c r="B9" s="128"/>
      <c r="D9" s="61">
        <v>2</v>
      </c>
      <c r="E9" s="62" t="str">
        <f>IF(COUNTBLANK(D9),"",TEXT($B$7&amp;"/"&amp;$B$11&amp;"/"&amp;D9,"aaa"))</f>
        <v>土</v>
      </c>
      <c r="F9" s="16"/>
      <c r="G9" s="64">
        <v>2</v>
      </c>
      <c r="H9" s="65" t="str">
        <f>IF(COUNTBLANK(G9),"",TEXT($B$7&amp;"/"&amp;$B$11+1&amp;"/"&amp;G9,"aaa"))</f>
        <v>月</v>
      </c>
      <c r="I9" s="21"/>
      <c r="J9" s="61">
        <v>2</v>
      </c>
      <c r="K9" s="62" t="str">
        <f>IF(COUNTBLANK(J9),"",TEXT($B$7&amp;"/"&amp;$B$11+2&amp;"/"&amp;J9,"aaa"))</f>
        <v>木</v>
      </c>
      <c r="L9" s="26" t="s">
        <v>95</v>
      </c>
      <c r="M9" s="61">
        <v>2</v>
      </c>
      <c r="N9" s="62" t="str">
        <f>IF(COUNTBLANK(M9),"",TEXT($B$7&amp;"/"&amp;$B$11+3&amp;"/"&amp;M9,"aaa"))</f>
        <v>土</v>
      </c>
      <c r="O9" s="12" t="s">
        <v>273</v>
      </c>
      <c r="P9" s="71">
        <v>2</v>
      </c>
      <c r="Q9" s="62" t="str">
        <f>IF(COUNTBLANK(P9),"",TEXT($B$7&amp;"/"&amp;$B$11+4&amp;"/"&amp;P9,"aaa"))</f>
        <v>火</v>
      </c>
      <c r="R9" s="30" t="s">
        <v>264</v>
      </c>
      <c r="S9" s="61">
        <v>2</v>
      </c>
      <c r="T9" s="62" t="str">
        <f>IF(COUNTBLANK(S9),"",TEXT($B$7&amp;"/"&amp;$B$11+5&amp;"/"&amp;S9,"aaa"))</f>
        <v>金</v>
      </c>
      <c r="U9" s="21"/>
      <c r="V9" s="61">
        <v>2</v>
      </c>
      <c r="W9" s="62" t="str">
        <f>IF(COUNTBLANK(V9),"",TEXT($B$7&amp;"/"&amp;$B$11+6&amp;"/"&amp;V9,"aaa"))</f>
        <v>日</v>
      </c>
      <c r="X9" s="26"/>
      <c r="Y9" s="61">
        <v>2</v>
      </c>
      <c r="Z9" s="62" t="str">
        <f>IF(COUNTBLANK(Y9),"",TEXT($B$7&amp;"/"&amp;$B$11+7&amp;"/"&amp;Y9,"aaa"))</f>
        <v>水</v>
      </c>
      <c r="AA9" s="21"/>
      <c r="AB9" s="61">
        <v>2</v>
      </c>
      <c r="AC9" s="62" t="str">
        <f>IF(COUNTBLANK(AB9),"",TEXT($B$7&amp;"/"&amp;$B$11+8&amp;"/"&amp;AB9,"aaa"))</f>
        <v>金</v>
      </c>
      <c r="AD9" s="21"/>
      <c r="AE9" s="64">
        <v>2</v>
      </c>
      <c r="AF9" s="65" t="str">
        <f>IF(COUNTBLANK(AE9),"",TEXT($B$7+1&amp;"/"&amp;$B$11-3&amp;"/"&amp;AE9,"aaa"))</f>
        <v>月</v>
      </c>
      <c r="AG9" s="30"/>
      <c r="AH9" s="61">
        <v>2</v>
      </c>
      <c r="AI9" s="62" t="str">
        <f>IF(COUNTBLANK(AH9),"",TEXT($B$7+1&amp;"/"&amp;$B$11-2&amp;"/"&amp;AH9,"aaa"))</f>
        <v>木</v>
      </c>
      <c r="AJ9" s="21" t="s">
        <v>73</v>
      </c>
      <c r="AK9" s="66">
        <v>2</v>
      </c>
      <c r="AL9" s="63" t="str">
        <f>IF(COUNTBLANK(AK9),"",TEXT($B$7+1&amp;"/"&amp;$B$11-1&amp;"/"&amp;AK9,"aaa"))</f>
        <v>木</v>
      </c>
      <c r="AM9" s="21"/>
      <c r="AN9" s="6"/>
    </row>
    <row r="10" spans="2:40" ht="11.25" customHeight="1" x14ac:dyDescent="0.2">
      <c r="B10" s="8" t="s">
        <v>14</v>
      </c>
      <c r="D10" s="61"/>
      <c r="E10" s="62"/>
      <c r="F10" s="17"/>
      <c r="G10" s="64"/>
      <c r="H10" s="65"/>
      <c r="I10" s="26" t="s">
        <v>15</v>
      </c>
      <c r="J10" s="61"/>
      <c r="K10" s="62"/>
      <c r="L10" s="26"/>
      <c r="M10" s="61"/>
      <c r="N10" s="62"/>
      <c r="O10" s="26" t="s">
        <v>285</v>
      </c>
      <c r="P10" s="71"/>
      <c r="Q10" s="62"/>
      <c r="R10" s="17"/>
      <c r="S10" s="61"/>
      <c r="T10" s="62"/>
      <c r="U10" s="26" t="s">
        <v>101</v>
      </c>
      <c r="V10" s="61"/>
      <c r="W10" s="62"/>
      <c r="X10" s="26"/>
      <c r="Y10" s="61"/>
      <c r="Z10" s="62"/>
      <c r="AA10" s="26"/>
      <c r="AB10" s="61"/>
      <c r="AC10" s="62"/>
      <c r="AD10" s="26"/>
      <c r="AE10" s="64"/>
      <c r="AF10" s="65"/>
      <c r="AG10" s="17" t="s">
        <v>53</v>
      </c>
      <c r="AH10" s="61"/>
      <c r="AI10" s="62"/>
      <c r="AJ10" s="26" t="s">
        <v>170</v>
      </c>
      <c r="AK10" s="66"/>
      <c r="AL10" s="63"/>
      <c r="AM10" s="26" t="s">
        <v>146</v>
      </c>
      <c r="AN10" s="6"/>
    </row>
    <row r="11" spans="2:40" ht="11.25" customHeight="1" x14ac:dyDescent="0.2">
      <c r="B11" s="128">
        <v>4</v>
      </c>
      <c r="D11" s="61"/>
      <c r="E11" s="62"/>
      <c r="F11" s="18"/>
      <c r="G11" s="64"/>
      <c r="H11" s="65"/>
      <c r="I11" s="27"/>
      <c r="J11" s="61"/>
      <c r="K11" s="62"/>
      <c r="L11" s="27"/>
      <c r="M11" s="61"/>
      <c r="N11" s="62"/>
      <c r="O11" s="27"/>
      <c r="P11" s="71"/>
      <c r="Q11" s="62"/>
      <c r="R11" s="18"/>
      <c r="S11" s="61"/>
      <c r="T11" s="62"/>
      <c r="U11" s="27"/>
      <c r="V11" s="61"/>
      <c r="W11" s="62"/>
      <c r="X11" s="27"/>
      <c r="Y11" s="61"/>
      <c r="Z11" s="62"/>
      <c r="AA11" s="27"/>
      <c r="AB11" s="61"/>
      <c r="AC11" s="62"/>
      <c r="AD11" s="27"/>
      <c r="AE11" s="64"/>
      <c r="AF11" s="65"/>
      <c r="AG11" s="18"/>
      <c r="AH11" s="61"/>
      <c r="AI11" s="62"/>
      <c r="AJ11" s="27"/>
      <c r="AK11" s="66"/>
      <c r="AL11" s="63"/>
      <c r="AM11" s="27" t="s">
        <v>47</v>
      </c>
      <c r="AN11" s="6"/>
    </row>
    <row r="12" spans="2:40" ht="11.25" customHeight="1" x14ac:dyDescent="0.2">
      <c r="B12" s="128"/>
      <c r="D12" s="61"/>
      <c r="E12" s="62"/>
      <c r="F12" s="19">
        <v>2</v>
      </c>
      <c r="G12" s="64"/>
      <c r="H12" s="65"/>
      <c r="I12" s="25"/>
      <c r="J12" s="61"/>
      <c r="K12" s="62"/>
      <c r="L12" s="25"/>
      <c r="M12" s="61"/>
      <c r="N12" s="62"/>
      <c r="O12" s="25"/>
      <c r="P12" s="71"/>
      <c r="Q12" s="62"/>
      <c r="R12" s="19">
        <v>8</v>
      </c>
      <c r="S12" s="61"/>
      <c r="T12" s="62"/>
      <c r="U12" s="25"/>
      <c r="V12" s="61"/>
      <c r="W12" s="62"/>
      <c r="X12" s="25"/>
      <c r="Y12" s="61"/>
      <c r="Z12" s="62"/>
      <c r="AA12" s="25"/>
      <c r="AB12" s="61"/>
      <c r="AC12" s="62"/>
      <c r="AD12" s="25"/>
      <c r="AE12" s="64"/>
      <c r="AF12" s="65"/>
      <c r="AG12" s="19">
        <v>12</v>
      </c>
      <c r="AH12" s="61"/>
      <c r="AI12" s="62"/>
      <c r="AJ12" s="25"/>
      <c r="AK12" s="66"/>
      <c r="AL12" s="63"/>
      <c r="AM12" s="25"/>
      <c r="AN12" s="6"/>
    </row>
    <row r="13" spans="2:40" ht="11.25" customHeight="1" thickBot="1" x14ac:dyDescent="0.25">
      <c r="B13" s="129"/>
      <c r="D13" s="61">
        <v>3</v>
      </c>
      <c r="E13" s="62" t="str">
        <f>IF(COUNTBLANK(D13),"",TEXT($B$7&amp;"/"&amp;$B$11&amp;"/"&amp;D13,"aaa"))</f>
        <v>日</v>
      </c>
      <c r="F13" s="16"/>
      <c r="G13" s="64">
        <v>3</v>
      </c>
      <c r="H13" s="65" t="str">
        <f>IF(COUNTBLANK(G13),"",TEXT($B$7&amp;"/"&amp;$B$11+1&amp;"/"&amp;G13,"aaa"))</f>
        <v>火</v>
      </c>
      <c r="I13" s="21"/>
      <c r="J13" s="61">
        <v>3</v>
      </c>
      <c r="K13" s="62" t="str">
        <f>IF(COUNTBLANK(J13),"",TEXT($B$7&amp;"/"&amp;$B$11+2&amp;"/"&amp;J13,"aaa"))</f>
        <v>金</v>
      </c>
      <c r="L13" s="26" t="s">
        <v>96</v>
      </c>
      <c r="M13" s="61">
        <v>3</v>
      </c>
      <c r="N13" s="62" t="str">
        <f>IF(COUNTBLANK(M13),"",TEXT($B$7&amp;"/"&amp;$B$11+3&amp;"/"&amp;M13,"aaa"))</f>
        <v>日</v>
      </c>
      <c r="O13" s="21" t="s">
        <v>168</v>
      </c>
      <c r="P13" s="71">
        <v>3</v>
      </c>
      <c r="Q13" s="62" t="str">
        <f>IF(COUNTBLANK(P13),"",TEXT($B$7&amp;"/"&amp;$B$11+4&amp;"/"&amp;P13,"aaa"))</f>
        <v>水</v>
      </c>
      <c r="R13" s="30"/>
      <c r="S13" s="61">
        <v>3</v>
      </c>
      <c r="T13" s="62" t="str">
        <f>IF(COUNTBLANK(S13),"",TEXT($B$7&amp;"/"&amp;$B$11+5&amp;"/"&amp;S13,"aaa"))</f>
        <v>土</v>
      </c>
      <c r="U13" s="21" t="s">
        <v>236</v>
      </c>
      <c r="V13" s="61">
        <v>3</v>
      </c>
      <c r="W13" s="62" t="str">
        <f>IF(COUNTBLANK(V13),"",TEXT($B$7&amp;"/"&amp;$B$11+6&amp;"/"&amp;V13,"aaa"))</f>
        <v>月</v>
      </c>
      <c r="X13" s="26" t="s">
        <v>71</v>
      </c>
      <c r="Y13" s="64">
        <v>3</v>
      </c>
      <c r="Z13" s="65" t="str">
        <f>IF(COUNTBLANK(Y13),"",TEXT($B$7&amp;"/"&amp;$B$11+7&amp;"/"&amp;Y13,"aaa"))</f>
        <v>木</v>
      </c>
      <c r="AA13" s="21"/>
      <c r="AB13" s="61">
        <v>3</v>
      </c>
      <c r="AC13" s="62" t="str">
        <f>IF(COUNTBLANK(AB13),"",TEXT($B$7&amp;"/"&amp;$B$11+8&amp;"/"&amp;AB13,"aaa"))</f>
        <v>土</v>
      </c>
      <c r="AD13" s="21"/>
      <c r="AE13" s="64">
        <v>3</v>
      </c>
      <c r="AF13" s="65" t="str">
        <f>IF(COUNTBLANK(AE13),"",TEXT($B$7+1&amp;"/"&amp;$B$11-3&amp;"/"&amp;AE13,"aaa"))</f>
        <v>火</v>
      </c>
      <c r="AG13" s="30"/>
      <c r="AH13" s="61">
        <v>3</v>
      </c>
      <c r="AI13" s="62" t="str">
        <f>IF(COUNTBLANK(AH13),"",TEXT($B$7+1&amp;"/"&amp;$B$11-2&amp;"/"&amp;AH13,"aaa"))</f>
        <v>金</v>
      </c>
      <c r="AJ13" s="21"/>
      <c r="AK13" s="61">
        <v>3</v>
      </c>
      <c r="AL13" s="62" t="str">
        <f>IF(COUNTBLANK(AK13),"",TEXT($B$7+1&amp;"/"&amp;$B$11-1&amp;"/"&amp;AK13,"aaa"))</f>
        <v>金</v>
      </c>
      <c r="AM13" s="21"/>
      <c r="AN13" s="6"/>
    </row>
    <row r="14" spans="2:40" ht="11.25" customHeight="1" x14ac:dyDescent="0.2">
      <c r="D14" s="61"/>
      <c r="E14" s="62"/>
      <c r="F14" s="17"/>
      <c r="G14" s="64"/>
      <c r="H14" s="65"/>
      <c r="I14" s="26" t="s">
        <v>16</v>
      </c>
      <c r="J14" s="61"/>
      <c r="K14" s="62"/>
      <c r="L14" s="26"/>
      <c r="M14" s="61"/>
      <c r="N14" s="62"/>
      <c r="O14" s="12" t="s">
        <v>116</v>
      </c>
      <c r="P14" s="71"/>
      <c r="Q14" s="62"/>
      <c r="R14" s="17"/>
      <c r="S14" s="61"/>
      <c r="T14" s="62"/>
      <c r="U14" s="26"/>
      <c r="V14" s="61"/>
      <c r="W14" s="62"/>
      <c r="X14" s="26" t="s">
        <v>217</v>
      </c>
      <c r="Y14" s="64"/>
      <c r="Z14" s="65"/>
      <c r="AA14" s="26" t="s">
        <v>27</v>
      </c>
      <c r="AB14" s="61"/>
      <c r="AC14" s="62"/>
      <c r="AD14" s="26" t="s">
        <v>118</v>
      </c>
      <c r="AE14" s="64"/>
      <c r="AF14" s="65"/>
      <c r="AG14" s="17" t="s">
        <v>54</v>
      </c>
      <c r="AH14" s="61"/>
      <c r="AI14" s="62"/>
      <c r="AJ14" s="26" t="s">
        <v>171</v>
      </c>
      <c r="AK14" s="61"/>
      <c r="AL14" s="62"/>
      <c r="AM14" s="26" t="s">
        <v>147</v>
      </c>
      <c r="AN14" s="6"/>
    </row>
    <row r="15" spans="2:40" ht="11.25" customHeight="1" x14ac:dyDescent="0.2">
      <c r="D15" s="61"/>
      <c r="E15" s="62"/>
      <c r="F15" s="18"/>
      <c r="G15" s="64"/>
      <c r="H15" s="65"/>
      <c r="I15" s="27"/>
      <c r="J15" s="61"/>
      <c r="K15" s="62"/>
      <c r="L15" s="27"/>
      <c r="M15" s="61"/>
      <c r="N15" s="62"/>
      <c r="O15" s="27"/>
      <c r="P15" s="71"/>
      <c r="Q15" s="62"/>
      <c r="R15" s="18"/>
      <c r="S15" s="61"/>
      <c r="T15" s="62"/>
      <c r="U15" s="27"/>
      <c r="V15" s="61"/>
      <c r="W15" s="62"/>
      <c r="X15" s="27" t="s">
        <v>218</v>
      </c>
      <c r="Y15" s="64"/>
      <c r="Z15" s="65"/>
      <c r="AA15" s="27" t="s">
        <v>301</v>
      </c>
      <c r="AB15" s="61"/>
      <c r="AC15" s="62"/>
      <c r="AD15" s="27"/>
      <c r="AE15" s="64"/>
      <c r="AF15" s="65"/>
      <c r="AG15" s="18"/>
      <c r="AH15" s="61"/>
      <c r="AI15" s="62"/>
      <c r="AJ15" s="26"/>
      <c r="AK15" s="61"/>
      <c r="AL15" s="62"/>
      <c r="AM15" s="27"/>
      <c r="AN15" s="6"/>
    </row>
    <row r="16" spans="2:40" ht="11.25" customHeight="1" x14ac:dyDescent="0.2">
      <c r="D16" s="61"/>
      <c r="E16" s="62"/>
      <c r="F16" s="20">
        <v>3</v>
      </c>
      <c r="G16" s="64"/>
      <c r="H16" s="65"/>
      <c r="I16" s="25"/>
      <c r="J16" s="61"/>
      <c r="K16" s="62"/>
      <c r="L16" s="25"/>
      <c r="M16" s="61"/>
      <c r="N16" s="62"/>
      <c r="O16" s="25"/>
      <c r="P16" s="71"/>
      <c r="Q16" s="62"/>
      <c r="R16" s="19">
        <v>9</v>
      </c>
      <c r="S16" s="61"/>
      <c r="T16" s="62"/>
      <c r="U16" s="25"/>
      <c r="V16" s="61"/>
      <c r="W16" s="62"/>
      <c r="X16" s="25" t="s">
        <v>247</v>
      </c>
      <c r="Y16" s="64"/>
      <c r="Z16" s="65"/>
      <c r="AA16" s="25"/>
      <c r="AB16" s="61"/>
      <c r="AC16" s="62"/>
      <c r="AD16" s="25"/>
      <c r="AE16" s="64"/>
      <c r="AF16" s="65"/>
      <c r="AG16" s="19">
        <v>13</v>
      </c>
      <c r="AH16" s="61"/>
      <c r="AI16" s="62"/>
      <c r="AJ16" s="25"/>
      <c r="AK16" s="61"/>
      <c r="AL16" s="62"/>
      <c r="AM16" s="25"/>
      <c r="AN16" s="6"/>
    </row>
    <row r="17" spans="4:40" ht="11.25" customHeight="1" x14ac:dyDescent="0.2">
      <c r="D17" s="61">
        <v>4</v>
      </c>
      <c r="E17" s="62" t="str">
        <f>IF(COUNTBLANK(D17),"",TEXT($B$7&amp;"/"&amp;$B$11&amp;"/"&amp;D17,"aaa"))</f>
        <v>月</v>
      </c>
      <c r="F17" s="16" t="s">
        <v>57</v>
      </c>
      <c r="G17" s="64">
        <v>4</v>
      </c>
      <c r="H17" s="65" t="str">
        <f>IF(COUNTBLANK(G17),"",TEXT($B$7&amp;"/"&amp;$B$11+1&amp;"/"&amp;G17,"aaa"))</f>
        <v>水</v>
      </c>
      <c r="I17" s="21"/>
      <c r="J17" s="61">
        <v>4</v>
      </c>
      <c r="K17" s="62" t="str">
        <f>IF(COUNTBLANK(J17),"",TEXT($B$7&amp;"/"&amp;$B$11+2&amp;"/"&amp;J17,"aaa"))</f>
        <v>土</v>
      </c>
      <c r="L17" s="21" t="s">
        <v>167</v>
      </c>
      <c r="M17" s="61">
        <v>4</v>
      </c>
      <c r="N17" s="62" t="str">
        <f>IF(COUNTBLANK(M17),"",TEXT($B$7&amp;"/"&amp;$B$11+3&amp;"/"&amp;M17,"aaa"))</f>
        <v>月</v>
      </c>
      <c r="O17" s="21" t="s">
        <v>200</v>
      </c>
      <c r="P17" s="71">
        <v>4</v>
      </c>
      <c r="Q17" s="62" t="str">
        <f>IF(COUNTBLANK(P17),"",TEXT($B$7&amp;"/"&amp;$B$11+4&amp;"/"&amp;P17,"aaa"))</f>
        <v>木</v>
      </c>
      <c r="R17" s="30"/>
      <c r="S17" s="61">
        <v>4</v>
      </c>
      <c r="T17" s="62" t="str">
        <f>IF(COUNTBLANK(S17),"",TEXT($B$7&amp;"/"&amp;$B$11+5&amp;"/"&amp;S17,"aaa"))</f>
        <v>日</v>
      </c>
      <c r="U17" s="21"/>
      <c r="V17" s="61">
        <v>4</v>
      </c>
      <c r="W17" s="62" t="str">
        <f>IF(COUNTBLANK(V17),"",TEXT($B$7&amp;"/"&amp;$B$11+6&amp;"/"&amp;V17,"aaa"))</f>
        <v>火</v>
      </c>
      <c r="X17" s="21" t="s">
        <v>219</v>
      </c>
      <c r="Y17" s="66">
        <v>4</v>
      </c>
      <c r="Z17" s="63" t="str">
        <f>IF(COUNTBLANK(Y17),"",TEXT($B$7&amp;"/"&amp;$B$11+7&amp;"/"&amp;Y17,"aaa"))</f>
        <v>金</v>
      </c>
      <c r="AA17" s="21"/>
      <c r="AB17" s="61">
        <v>4</v>
      </c>
      <c r="AC17" s="62" t="str">
        <f>IF(COUNTBLANK(AB17),"",TEXT($B$7&amp;"/"&amp;$B$11+8&amp;"/"&amp;AB17,"aaa"))</f>
        <v>日</v>
      </c>
      <c r="AD17" s="21"/>
      <c r="AE17" s="61">
        <v>4</v>
      </c>
      <c r="AF17" s="62" t="str">
        <f>IF(COUNTBLANK(AE17),"",TEXT($B$7+1&amp;"/"&amp;$B$11-3&amp;"/"&amp;AE17,"aaa"))</f>
        <v>水</v>
      </c>
      <c r="AG17" s="30"/>
      <c r="AH17" s="61">
        <v>4</v>
      </c>
      <c r="AI17" s="62" t="str">
        <f>IF(COUNTBLANK(AH17),"",TEXT($B$7+1&amp;"/"&amp;$B$11-2&amp;"/"&amp;AH17,"aaa"))</f>
        <v>土</v>
      </c>
      <c r="AJ17" s="21" t="s">
        <v>320</v>
      </c>
      <c r="AK17" s="61">
        <v>4</v>
      </c>
      <c r="AL17" s="62" t="str">
        <f>IF(COUNTBLANK(AK17),"",TEXT($B$7+1&amp;"/"&amp;$B$11-1&amp;"/"&amp;AK17,"aaa"))</f>
        <v>土</v>
      </c>
      <c r="AM17" s="21"/>
      <c r="AN17" s="6"/>
    </row>
    <row r="18" spans="4:40" ht="11.25" customHeight="1" x14ac:dyDescent="0.2">
      <c r="D18" s="61"/>
      <c r="E18" s="62"/>
      <c r="F18" s="17" t="s">
        <v>58</v>
      </c>
      <c r="G18" s="64"/>
      <c r="H18" s="65"/>
      <c r="I18" s="26" t="s">
        <v>17</v>
      </c>
      <c r="J18" s="61"/>
      <c r="K18" s="62"/>
      <c r="L18" s="26" t="s">
        <v>117</v>
      </c>
      <c r="M18" s="61"/>
      <c r="N18" s="62"/>
      <c r="O18" s="26"/>
      <c r="P18" s="71"/>
      <c r="Q18" s="62"/>
      <c r="R18" s="17"/>
      <c r="S18" s="61"/>
      <c r="T18" s="62"/>
      <c r="U18" s="26"/>
      <c r="V18" s="61"/>
      <c r="W18" s="62"/>
      <c r="X18" s="26"/>
      <c r="Y18" s="66"/>
      <c r="Z18" s="63"/>
      <c r="AA18" s="26"/>
      <c r="AB18" s="61"/>
      <c r="AC18" s="62"/>
      <c r="AD18" s="26"/>
      <c r="AE18" s="61"/>
      <c r="AF18" s="62"/>
      <c r="AG18" s="17"/>
      <c r="AH18" s="61"/>
      <c r="AI18" s="62"/>
      <c r="AJ18" s="26" t="s">
        <v>306</v>
      </c>
      <c r="AK18" s="61"/>
      <c r="AL18" s="62"/>
      <c r="AM18" s="26"/>
      <c r="AN18" s="6"/>
    </row>
    <row r="19" spans="4:40" ht="11.25" customHeight="1" x14ac:dyDescent="0.2">
      <c r="D19" s="61"/>
      <c r="E19" s="62"/>
      <c r="F19" s="18"/>
      <c r="G19" s="64"/>
      <c r="H19" s="65"/>
      <c r="I19" s="27"/>
      <c r="J19" s="61"/>
      <c r="K19" s="62"/>
      <c r="L19" s="27"/>
      <c r="M19" s="61"/>
      <c r="N19" s="62"/>
      <c r="O19" s="27"/>
      <c r="P19" s="71"/>
      <c r="Q19" s="62"/>
      <c r="R19" s="18"/>
      <c r="S19" s="61"/>
      <c r="T19" s="62"/>
      <c r="U19" s="27"/>
      <c r="V19" s="61"/>
      <c r="W19" s="62"/>
      <c r="X19" s="27"/>
      <c r="Y19" s="66"/>
      <c r="Z19" s="63"/>
      <c r="AA19" s="27"/>
      <c r="AB19" s="61"/>
      <c r="AC19" s="62"/>
      <c r="AD19" s="27"/>
      <c r="AE19" s="61"/>
      <c r="AF19" s="62"/>
      <c r="AG19" s="18"/>
      <c r="AH19" s="61"/>
      <c r="AI19" s="62"/>
      <c r="AJ19" s="27" t="s">
        <v>307</v>
      </c>
      <c r="AK19" s="61"/>
      <c r="AL19" s="62"/>
      <c r="AM19" s="27"/>
      <c r="AN19" s="6"/>
    </row>
    <row r="20" spans="4:40" ht="11.25" customHeight="1" x14ac:dyDescent="0.2">
      <c r="D20" s="61"/>
      <c r="E20" s="62"/>
      <c r="F20" s="19">
        <v>4</v>
      </c>
      <c r="G20" s="64"/>
      <c r="H20" s="65"/>
      <c r="I20" s="25"/>
      <c r="J20" s="61"/>
      <c r="K20" s="62"/>
      <c r="L20" s="25"/>
      <c r="M20" s="61"/>
      <c r="N20" s="62"/>
      <c r="O20" s="25"/>
      <c r="P20" s="71"/>
      <c r="Q20" s="62"/>
      <c r="R20" s="19">
        <v>10</v>
      </c>
      <c r="S20" s="61"/>
      <c r="T20" s="62"/>
      <c r="U20" s="25"/>
      <c r="V20" s="61"/>
      <c r="W20" s="62"/>
      <c r="X20" s="25"/>
      <c r="Y20" s="66"/>
      <c r="Z20" s="63"/>
      <c r="AA20" s="25"/>
      <c r="AB20" s="61"/>
      <c r="AC20" s="62"/>
      <c r="AD20" s="25"/>
      <c r="AE20" s="61"/>
      <c r="AF20" s="62"/>
      <c r="AG20" s="19">
        <v>14</v>
      </c>
      <c r="AH20" s="61"/>
      <c r="AI20" s="62"/>
      <c r="AJ20" s="25"/>
      <c r="AK20" s="61"/>
      <c r="AL20" s="62"/>
      <c r="AM20" s="25"/>
      <c r="AN20" s="6"/>
    </row>
    <row r="21" spans="4:40" ht="11.25" customHeight="1" x14ac:dyDescent="0.2">
      <c r="D21" s="61">
        <v>5</v>
      </c>
      <c r="E21" s="62" t="str">
        <f>IF(COUNTBLANK(D21),"",TEXT($B$7&amp;"/"&amp;$B$11&amp;"/"&amp;D21,"aaa"))</f>
        <v>火</v>
      </c>
      <c r="F21" s="16" t="s">
        <v>155</v>
      </c>
      <c r="G21" s="64">
        <v>5</v>
      </c>
      <c r="H21" s="65" t="str">
        <f>IF(COUNTBLANK(G21),"",TEXT($B$7&amp;"/"&amp;$B$11+1&amp;"/"&amp;G21,"aaa"))</f>
        <v>木</v>
      </c>
      <c r="I21" s="21"/>
      <c r="J21" s="61">
        <v>5</v>
      </c>
      <c r="K21" s="62" t="str">
        <f>IF(COUNTBLANK(J21),"",TEXT($B$7&amp;"/"&amp;$B$11+2&amp;"/"&amp;J21,"aaa"))</f>
        <v>日</v>
      </c>
      <c r="L21" s="27"/>
      <c r="M21" s="61">
        <v>5</v>
      </c>
      <c r="N21" s="62" t="str">
        <f>IF(COUNTBLANK(M21),"",TEXT($B$7&amp;"/"&amp;$B$11+3&amp;"/"&amp;M21,"aaa"))</f>
        <v>火</v>
      </c>
      <c r="O21" s="21" t="s">
        <v>201</v>
      </c>
      <c r="P21" s="71">
        <v>5</v>
      </c>
      <c r="Q21" s="62" t="str">
        <f>IF(COUNTBLANK(P21),"",TEXT($B$7&amp;"/"&amp;$B$11+4&amp;"/"&amp;P21,"aaa"))</f>
        <v>金</v>
      </c>
      <c r="R21" s="30"/>
      <c r="S21" s="61">
        <v>5</v>
      </c>
      <c r="T21" s="62" t="str">
        <f>IF(COUNTBLANK(S21),"",TEXT($B$7&amp;"/"&amp;$B$11+5&amp;"/"&amp;S21,"aaa"))</f>
        <v>月</v>
      </c>
      <c r="U21" s="21"/>
      <c r="V21" s="61">
        <v>5</v>
      </c>
      <c r="W21" s="62" t="str">
        <f>IF(COUNTBLANK(V21),"",TEXT($B$7&amp;"/"&amp;$B$11+6&amp;"/"&amp;V21,"aaa"))</f>
        <v>水</v>
      </c>
      <c r="X21" s="21" t="s">
        <v>220</v>
      </c>
      <c r="Y21" s="61">
        <v>5</v>
      </c>
      <c r="Z21" s="62" t="str">
        <f>IF(COUNTBLANK(Y21),"",TEXT($B$7&amp;"/"&amp;$B$11+7&amp;"/"&amp;Y21,"aaa"))</f>
        <v>土</v>
      </c>
      <c r="AA21" s="21" t="s">
        <v>279</v>
      </c>
      <c r="AB21" s="61">
        <v>5</v>
      </c>
      <c r="AC21" s="62" t="str">
        <f>IF(COUNTBLANK(AB21),"",TEXT($B$7&amp;"/"&amp;$B$11+8&amp;"/"&amp;AB21,"aaa"))</f>
        <v>月</v>
      </c>
      <c r="AD21" s="21" t="s">
        <v>248</v>
      </c>
      <c r="AE21" s="61">
        <v>5</v>
      </c>
      <c r="AF21" s="62" t="str">
        <f>IF(COUNTBLANK(AE21),"",TEXT($B$7+1&amp;"/"&amp;$B$11-3&amp;"/"&amp;AE21,"aaa"))</f>
        <v>木</v>
      </c>
      <c r="AG21" s="30"/>
      <c r="AH21" s="61">
        <v>5</v>
      </c>
      <c r="AI21" s="62" t="str">
        <f>IF(COUNTBLANK(AH21),"",TEXT($B$7+1&amp;"/"&amp;$B$11-2&amp;"/"&amp;AH21,"aaa"))</f>
        <v>日</v>
      </c>
      <c r="AJ21" s="21"/>
      <c r="AK21" s="61">
        <v>5</v>
      </c>
      <c r="AL21" s="62" t="str">
        <f>IF(COUNTBLANK(AK21),"",TEXT($B$7+1&amp;"/"&amp;$B$11-1&amp;"/"&amp;AK21,"aaa"))</f>
        <v>日</v>
      </c>
      <c r="AM21" s="21"/>
      <c r="AN21" s="6"/>
    </row>
    <row r="22" spans="4:40" ht="11.25" customHeight="1" x14ac:dyDescent="0.2">
      <c r="D22" s="61"/>
      <c r="E22" s="62"/>
      <c r="F22" s="17" t="s">
        <v>59</v>
      </c>
      <c r="G22" s="64"/>
      <c r="H22" s="65"/>
      <c r="I22" s="26" t="s">
        <v>18</v>
      </c>
      <c r="J22" s="61"/>
      <c r="K22" s="62"/>
      <c r="L22" s="26"/>
      <c r="M22" s="61"/>
      <c r="N22" s="62"/>
      <c r="O22" s="26"/>
      <c r="P22" s="71"/>
      <c r="Q22" s="62"/>
      <c r="R22" s="17"/>
      <c r="S22" s="61"/>
      <c r="T22" s="62"/>
      <c r="U22" s="26" t="s">
        <v>102</v>
      </c>
      <c r="V22" s="61"/>
      <c r="W22" s="62"/>
      <c r="X22" s="26"/>
      <c r="Y22" s="61"/>
      <c r="Z22" s="62"/>
      <c r="AA22" s="26" t="s">
        <v>302</v>
      </c>
      <c r="AB22" s="61"/>
      <c r="AC22" s="62"/>
      <c r="AD22" s="26"/>
      <c r="AE22" s="61"/>
      <c r="AF22" s="62"/>
      <c r="AG22" s="17"/>
      <c r="AH22" s="61"/>
      <c r="AI22" s="62"/>
      <c r="AJ22" s="26" t="s">
        <v>125</v>
      </c>
      <c r="AK22" s="61"/>
      <c r="AL22" s="62"/>
      <c r="AM22" s="26"/>
      <c r="AN22" s="6"/>
    </row>
    <row r="23" spans="4:40" ht="11.25" customHeight="1" x14ac:dyDescent="0.2">
      <c r="D23" s="61"/>
      <c r="E23" s="62"/>
      <c r="F23" s="18"/>
      <c r="G23" s="64"/>
      <c r="H23" s="65"/>
      <c r="I23" s="27"/>
      <c r="J23" s="61"/>
      <c r="K23" s="62"/>
      <c r="L23" s="23"/>
      <c r="M23" s="61"/>
      <c r="N23" s="62"/>
      <c r="O23" s="27"/>
      <c r="P23" s="71"/>
      <c r="Q23" s="62"/>
      <c r="R23" s="18"/>
      <c r="S23" s="61"/>
      <c r="T23" s="62"/>
      <c r="U23" s="27"/>
      <c r="V23" s="61"/>
      <c r="W23" s="62"/>
      <c r="X23" s="27"/>
      <c r="Y23" s="61"/>
      <c r="Z23" s="62"/>
      <c r="AA23" s="27" t="s">
        <v>290</v>
      </c>
      <c r="AB23" s="61"/>
      <c r="AC23" s="62"/>
      <c r="AD23" s="27"/>
      <c r="AE23" s="61"/>
      <c r="AF23" s="62"/>
      <c r="AG23" s="18"/>
      <c r="AH23" s="61"/>
      <c r="AI23" s="62"/>
      <c r="AJ23" s="27"/>
      <c r="AK23" s="61"/>
      <c r="AL23" s="62"/>
      <c r="AM23" s="27"/>
      <c r="AN23" s="6"/>
    </row>
    <row r="24" spans="4:40" ht="11.25" customHeight="1" x14ac:dyDescent="0.2">
      <c r="D24" s="61"/>
      <c r="E24" s="71"/>
      <c r="F24" s="50">
        <v>5</v>
      </c>
      <c r="G24" s="64"/>
      <c r="H24" s="65"/>
      <c r="I24" s="25"/>
      <c r="J24" s="61"/>
      <c r="K24" s="62"/>
      <c r="L24" s="25"/>
      <c r="M24" s="61"/>
      <c r="N24" s="62"/>
      <c r="O24" s="25"/>
      <c r="P24" s="71"/>
      <c r="Q24" s="62"/>
      <c r="R24" s="19">
        <v>11</v>
      </c>
      <c r="S24" s="61"/>
      <c r="T24" s="62"/>
      <c r="U24" s="25"/>
      <c r="V24" s="61"/>
      <c r="W24" s="62"/>
      <c r="X24" s="25"/>
      <c r="Y24" s="61"/>
      <c r="Z24" s="62"/>
      <c r="AA24" s="25"/>
      <c r="AB24" s="61"/>
      <c r="AC24" s="62"/>
      <c r="AD24" s="25"/>
      <c r="AE24" s="61"/>
      <c r="AF24" s="62"/>
      <c r="AG24" s="19">
        <v>15</v>
      </c>
      <c r="AH24" s="61"/>
      <c r="AI24" s="62"/>
      <c r="AJ24" s="25"/>
      <c r="AK24" s="61"/>
      <c r="AL24" s="62"/>
      <c r="AM24" s="25"/>
      <c r="AN24" s="6"/>
    </row>
    <row r="25" spans="4:40" ht="11.25" customHeight="1" x14ac:dyDescent="0.2">
      <c r="D25" s="61">
        <v>6</v>
      </c>
      <c r="E25" s="71" t="str">
        <f>IF(COUNTBLANK(D25),"",TEXT($B$7&amp;"/"&amp;$B$11&amp;"/"&amp;D25,"aaa"))</f>
        <v>水</v>
      </c>
      <c r="F25" s="48" t="s">
        <v>60</v>
      </c>
      <c r="G25" s="66">
        <v>6</v>
      </c>
      <c r="H25" s="63" t="str">
        <f>IF(COUNTBLANK(G25),"",TEXT($B$7&amp;"/"&amp;$B$11+1&amp;"/"&amp;G25,"aaa"))</f>
        <v>金</v>
      </c>
      <c r="I25" s="21" t="s">
        <v>195</v>
      </c>
      <c r="J25" s="61">
        <v>6</v>
      </c>
      <c r="K25" s="62" t="str">
        <f>IF(COUNTBLANK(J25),"",TEXT($B$7&amp;"/"&amp;$B$11+2&amp;"/"&amp;J25,"aaa"))</f>
        <v>月</v>
      </c>
      <c r="L25" s="26" t="s">
        <v>97</v>
      </c>
      <c r="M25" s="61">
        <v>6</v>
      </c>
      <c r="N25" s="62" t="str">
        <f>IF(COUNTBLANK(M25),"",TEXT($B$7&amp;"/"&amp;$B$11+3&amp;"/"&amp;M25,"aaa"))</f>
        <v>水</v>
      </c>
      <c r="O25" s="12" t="s">
        <v>132</v>
      </c>
      <c r="P25" s="71">
        <v>6</v>
      </c>
      <c r="Q25" s="62" t="str">
        <f>IF(COUNTBLANK(P25),"",TEXT($B$7&amp;"/"&amp;$B$11+4&amp;"/"&amp;P25,"aaa"))</f>
        <v>土</v>
      </c>
      <c r="R25" s="30"/>
      <c r="S25" s="71">
        <v>6</v>
      </c>
      <c r="T25" s="62" t="str">
        <f>IF(COUNTBLANK(S25),"",TEXT($B$7&amp;"/"&amp;$B$11+5&amp;"/"&amp;S25,"aaa"))</f>
        <v>火</v>
      </c>
      <c r="U25" s="21"/>
      <c r="V25" s="61">
        <v>6</v>
      </c>
      <c r="W25" s="62" t="str">
        <f>IF(COUNTBLANK(V25),"",TEXT($B$7&amp;"/"&amp;$B$11+6&amp;"/"&amp;V25,"aaa"))</f>
        <v>木</v>
      </c>
      <c r="X25" s="21" t="s">
        <v>140</v>
      </c>
      <c r="Y25" s="61">
        <v>6</v>
      </c>
      <c r="Z25" s="62" t="str">
        <f>IF(COUNTBLANK(Y25),"",TEXT($B$7&amp;"/"&amp;$B$11+7&amp;"/"&amp;Y25,"aaa"))</f>
        <v>日</v>
      </c>
      <c r="AA25" s="21" t="s">
        <v>168</v>
      </c>
      <c r="AB25" s="61">
        <v>6</v>
      </c>
      <c r="AC25" s="62" t="str">
        <f>IF(COUNTBLANK(AB25),"",TEXT($B$7&amp;"/"&amp;$B$11+8&amp;"/"&amp;AB25,"aaa"))</f>
        <v>火</v>
      </c>
      <c r="AD25" s="21"/>
      <c r="AE25" s="61">
        <v>6</v>
      </c>
      <c r="AF25" s="62" t="str">
        <f>IF(COUNTBLANK(AE25),"",TEXT($B$7+1&amp;"/"&amp;$B$11-3&amp;"/"&amp;AE25,"aaa"))</f>
        <v>金</v>
      </c>
      <c r="AG25" s="30" t="s">
        <v>126</v>
      </c>
      <c r="AH25" s="61">
        <v>6</v>
      </c>
      <c r="AI25" s="62" t="str">
        <f>IF(COUNTBLANK(AH25),"",TEXT($B$7+1&amp;"/"&amp;$B$11-2&amp;"/"&amp;AH25,"aaa"))</f>
        <v>月</v>
      </c>
      <c r="AJ25" s="21" t="s">
        <v>249</v>
      </c>
      <c r="AK25" s="61">
        <v>6</v>
      </c>
      <c r="AL25" s="62" t="str">
        <f>IF(COUNTBLANK(AK25),"",TEXT($B$7+1&amp;"/"&amp;$B$11-1&amp;"/"&amp;AK25,"aaa"))</f>
        <v>月</v>
      </c>
      <c r="AM25" s="21" t="s">
        <v>148</v>
      </c>
      <c r="AN25" s="6"/>
    </row>
    <row r="26" spans="4:40" ht="11.25" customHeight="1" x14ac:dyDescent="0.2">
      <c r="D26" s="61"/>
      <c r="E26" s="71"/>
      <c r="F26" s="48"/>
      <c r="G26" s="66"/>
      <c r="H26" s="63"/>
      <c r="I26" s="26" t="s">
        <v>277</v>
      </c>
      <c r="J26" s="61"/>
      <c r="K26" s="62"/>
      <c r="L26" s="26"/>
      <c r="M26" s="61"/>
      <c r="N26" s="62"/>
      <c r="O26" s="26" t="s">
        <v>202</v>
      </c>
      <c r="P26" s="71"/>
      <c r="Q26" s="62"/>
      <c r="R26" s="17"/>
      <c r="S26" s="71"/>
      <c r="T26" s="62"/>
      <c r="U26" s="26" t="s">
        <v>103</v>
      </c>
      <c r="V26" s="61"/>
      <c r="W26" s="62"/>
      <c r="X26" s="26" t="s">
        <v>278</v>
      </c>
      <c r="Y26" s="61"/>
      <c r="Z26" s="62"/>
      <c r="AA26" s="27"/>
      <c r="AB26" s="61"/>
      <c r="AC26" s="62"/>
      <c r="AD26" s="26"/>
      <c r="AE26" s="61"/>
      <c r="AF26" s="62"/>
      <c r="AG26" s="17" t="s">
        <v>259</v>
      </c>
      <c r="AH26" s="61"/>
      <c r="AI26" s="62"/>
      <c r="AJ26" s="26"/>
      <c r="AK26" s="61"/>
      <c r="AL26" s="62"/>
      <c r="AM26" s="26"/>
      <c r="AN26" s="6"/>
    </row>
    <row r="27" spans="4:40" ht="11.25" customHeight="1" x14ac:dyDescent="0.2">
      <c r="D27" s="61"/>
      <c r="E27" s="71"/>
      <c r="F27" s="48"/>
      <c r="G27" s="66"/>
      <c r="H27" s="63"/>
      <c r="I27" s="27"/>
      <c r="J27" s="61"/>
      <c r="K27" s="62"/>
      <c r="L27" s="27"/>
      <c r="M27" s="61"/>
      <c r="N27" s="62"/>
      <c r="O27" s="27"/>
      <c r="P27" s="71"/>
      <c r="Q27" s="62"/>
      <c r="R27" s="18"/>
      <c r="S27" s="71"/>
      <c r="T27" s="62"/>
      <c r="U27" s="26"/>
      <c r="V27" s="61"/>
      <c r="W27" s="62"/>
      <c r="X27" s="27"/>
      <c r="Y27" s="61"/>
      <c r="Z27" s="62"/>
      <c r="AA27" s="26"/>
      <c r="AB27" s="61"/>
      <c r="AC27" s="62"/>
      <c r="AD27" s="27"/>
      <c r="AE27" s="61"/>
      <c r="AF27" s="62"/>
      <c r="AG27" s="18"/>
      <c r="AH27" s="61"/>
      <c r="AI27" s="62"/>
      <c r="AJ27" s="27"/>
      <c r="AK27" s="61"/>
      <c r="AL27" s="62"/>
      <c r="AM27" s="27"/>
      <c r="AN27" s="6"/>
    </row>
    <row r="28" spans="4:40" ht="11.25" customHeight="1" x14ac:dyDescent="0.2">
      <c r="D28" s="61"/>
      <c r="E28" s="71"/>
      <c r="F28" s="47">
        <v>6</v>
      </c>
      <c r="G28" s="86"/>
      <c r="H28" s="87"/>
      <c r="I28" s="25"/>
      <c r="J28" s="61"/>
      <c r="K28" s="62"/>
      <c r="L28" s="25"/>
      <c r="M28" s="61"/>
      <c r="N28" s="62"/>
      <c r="O28" s="25"/>
      <c r="P28" s="71"/>
      <c r="Q28" s="62"/>
      <c r="R28" s="19">
        <v>12</v>
      </c>
      <c r="S28" s="71"/>
      <c r="T28" s="62"/>
      <c r="U28" s="25"/>
      <c r="V28" s="61"/>
      <c r="W28" s="62"/>
      <c r="X28" s="25"/>
      <c r="Y28" s="61"/>
      <c r="Z28" s="62"/>
      <c r="AA28" s="25"/>
      <c r="AB28" s="61"/>
      <c r="AC28" s="62"/>
      <c r="AD28" s="25"/>
      <c r="AE28" s="61"/>
      <c r="AF28" s="62"/>
      <c r="AG28" s="19">
        <v>16</v>
      </c>
      <c r="AH28" s="61"/>
      <c r="AI28" s="62"/>
      <c r="AJ28" s="25"/>
      <c r="AK28" s="61"/>
      <c r="AL28" s="62"/>
      <c r="AM28" s="25"/>
      <c r="AN28" s="6"/>
    </row>
    <row r="29" spans="4:40" ht="11.25" customHeight="1" x14ac:dyDescent="0.2">
      <c r="D29" s="61">
        <v>7</v>
      </c>
      <c r="E29" s="62" t="str">
        <f>IF(COUNTBLANK(D29),"",TEXT($B$7&amp;"/"&amp;$B$11&amp;"/"&amp;D29,"aaa"))</f>
        <v>木</v>
      </c>
      <c r="F29" s="16" t="s">
        <v>61</v>
      </c>
      <c r="G29" s="61">
        <v>7</v>
      </c>
      <c r="H29" s="62" t="str">
        <f>IF(COUNTBLANK(G29),"",TEXT($B$7&amp;"/"&amp;$B$11+1&amp;"/"&amp;G29,"aaa"))</f>
        <v>土</v>
      </c>
      <c r="I29" s="21" t="s">
        <v>268</v>
      </c>
      <c r="J29" s="71">
        <v>7</v>
      </c>
      <c r="K29" s="62" t="str">
        <f>IF(COUNTBLANK(J29),"",TEXT($B$7&amp;"/"&amp;$B$11+2&amp;"/"&amp;J29,"aaa"))</f>
        <v>火</v>
      </c>
      <c r="L29" s="26" t="s">
        <v>98</v>
      </c>
      <c r="M29" s="61">
        <v>7</v>
      </c>
      <c r="N29" s="62" t="str">
        <f>IF(COUNTBLANK(M29),"",TEXT($B$7&amp;"/"&amp;$B$11+3&amp;"/"&amp;M29,"aaa"))</f>
        <v>木</v>
      </c>
      <c r="O29" s="12" t="s">
        <v>203</v>
      </c>
      <c r="P29" s="71">
        <v>7</v>
      </c>
      <c r="Q29" s="62" t="str">
        <f>IF(COUNTBLANK(P29),"",TEXT($B$7&amp;"/"&amp;$B$11+4&amp;"/"&amp;P29,"aaa"))</f>
        <v>日</v>
      </c>
      <c r="R29" s="30"/>
      <c r="S29" s="71">
        <v>7</v>
      </c>
      <c r="T29" s="62" t="str">
        <f>IF(COUNTBLANK(S29),"",TEXT($B$7&amp;"/"&amp;$B$11+5&amp;"/"&amp;S29,"aaa"))</f>
        <v>水</v>
      </c>
      <c r="U29" s="21"/>
      <c r="V29" s="66">
        <v>7</v>
      </c>
      <c r="W29" s="63" t="str">
        <f>IF(COUNTBLANK(V29),"",TEXT($B$7&amp;"/"&amp;$B$11+6&amp;"/"&amp;V29,"aaa"))</f>
        <v>金</v>
      </c>
      <c r="X29" s="21" t="s">
        <v>143</v>
      </c>
      <c r="Y29" s="61">
        <v>7</v>
      </c>
      <c r="Z29" s="62" t="str">
        <f>IF(COUNTBLANK(Y29),"",TEXT($B$7&amp;"/"&amp;$B$11+7&amp;"/"&amp;Y29,"aaa"))</f>
        <v>月</v>
      </c>
      <c r="AA29" s="21" t="s">
        <v>249</v>
      </c>
      <c r="AB29" s="61">
        <v>7</v>
      </c>
      <c r="AC29" s="62" t="str">
        <f>IF(COUNTBLANK(AB29),"",TEXT($B$7&amp;"/"&amp;$B$11+8&amp;"/"&amp;AB29,"aaa"))</f>
        <v>水</v>
      </c>
      <c r="AD29" s="21" t="s">
        <v>140</v>
      </c>
      <c r="AE29" s="61">
        <v>7</v>
      </c>
      <c r="AF29" s="62" t="str">
        <f>IF(COUNTBLANK(AE29),"",TEXT($B$7+1&amp;"/"&amp;$B$11-3&amp;"/"&amp;AE29,"aaa"))</f>
        <v>土</v>
      </c>
      <c r="AG29" s="30"/>
      <c r="AH29" s="61">
        <v>7</v>
      </c>
      <c r="AI29" s="62" t="str">
        <f>IF(COUNTBLANK(AH29),"",TEXT($B$7+1&amp;"/"&amp;$B$11-2&amp;"/"&amp;AH29,"aaa"))</f>
        <v>火</v>
      </c>
      <c r="AJ29" s="21" t="s">
        <v>132</v>
      </c>
      <c r="AK29" s="61">
        <v>7</v>
      </c>
      <c r="AL29" s="62" t="str">
        <f>IF(COUNTBLANK(AK29),"",TEXT($B$7+1&amp;"/"&amp;$B$11-1&amp;"/"&amp;AK29,"aaa"))</f>
        <v>火</v>
      </c>
      <c r="AM29" s="21" t="s">
        <v>183</v>
      </c>
      <c r="AN29" s="6"/>
    </row>
    <row r="30" spans="4:40" ht="11.25" customHeight="1" x14ac:dyDescent="0.2">
      <c r="D30" s="61"/>
      <c r="E30" s="62"/>
      <c r="F30" s="18" t="s">
        <v>55</v>
      </c>
      <c r="G30" s="61"/>
      <c r="H30" s="62"/>
      <c r="I30" s="27"/>
      <c r="J30" s="71"/>
      <c r="K30" s="62"/>
      <c r="L30" s="26"/>
      <c r="M30" s="61"/>
      <c r="N30" s="62"/>
      <c r="O30" s="26"/>
      <c r="P30" s="71"/>
      <c r="Q30" s="62"/>
      <c r="R30" s="17"/>
      <c r="S30" s="71"/>
      <c r="T30" s="62"/>
      <c r="U30" s="26" t="s">
        <v>79</v>
      </c>
      <c r="V30" s="66"/>
      <c r="W30" s="63"/>
      <c r="X30" s="26"/>
      <c r="Y30" s="61"/>
      <c r="Z30" s="62"/>
      <c r="AA30" s="26"/>
      <c r="AB30" s="61"/>
      <c r="AC30" s="62"/>
      <c r="AD30" s="26"/>
      <c r="AE30" s="61"/>
      <c r="AF30" s="62"/>
      <c r="AG30" s="17"/>
      <c r="AH30" s="61"/>
      <c r="AI30" s="62"/>
      <c r="AJ30" s="26"/>
      <c r="AK30" s="61"/>
      <c r="AL30" s="62"/>
      <c r="AM30" s="26"/>
      <c r="AN30" s="6"/>
    </row>
    <row r="31" spans="4:40" ht="11.25" customHeight="1" x14ac:dyDescent="0.2">
      <c r="D31" s="61"/>
      <c r="E31" s="62"/>
      <c r="F31" s="18" t="s">
        <v>36</v>
      </c>
      <c r="G31" s="61"/>
      <c r="H31" s="62"/>
      <c r="I31" s="26"/>
      <c r="J31" s="71"/>
      <c r="K31" s="62"/>
      <c r="L31" s="27"/>
      <c r="M31" s="61"/>
      <c r="N31" s="62"/>
      <c r="O31" s="27"/>
      <c r="P31" s="71"/>
      <c r="Q31" s="62"/>
      <c r="R31" s="18"/>
      <c r="S31" s="71"/>
      <c r="T31" s="62"/>
      <c r="U31" s="26" t="s">
        <v>127</v>
      </c>
      <c r="V31" s="66"/>
      <c r="W31" s="63"/>
      <c r="X31" s="27"/>
      <c r="Y31" s="61"/>
      <c r="Z31" s="62"/>
      <c r="AA31" s="27"/>
      <c r="AB31" s="61"/>
      <c r="AC31" s="62"/>
      <c r="AD31" s="27"/>
      <c r="AE31" s="61"/>
      <c r="AF31" s="62"/>
      <c r="AG31" s="18"/>
      <c r="AH31" s="61"/>
      <c r="AI31" s="62"/>
      <c r="AJ31" s="27"/>
      <c r="AK31" s="61"/>
      <c r="AL31" s="62"/>
      <c r="AM31" s="27"/>
      <c r="AN31" s="6"/>
    </row>
    <row r="32" spans="4:40" ht="11.25" customHeight="1" x14ac:dyDescent="0.2">
      <c r="D32" s="61"/>
      <c r="E32" s="62"/>
      <c r="F32" s="47">
        <v>7</v>
      </c>
      <c r="G32" s="61"/>
      <c r="H32" s="62"/>
      <c r="I32" s="26"/>
      <c r="J32" s="71"/>
      <c r="K32" s="62"/>
      <c r="L32" s="25"/>
      <c r="M32" s="61"/>
      <c r="N32" s="62"/>
      <c r="O32" s="25"/>
      <c r="P32" s="71"/>
      <c r="Q32" s="62"/>
      <c r="R32" s="19">
        <v>13</v>
      </c>
      <c r="S32" s="71"/>
      <c r="T32" s="62"/>
      <c r="U32" s="25"/>
      <c r="V32" s="66"/>
      <c r="W32" s="63"/>
      <c r="X32" s="25"/>
      <c r="Y32" s="61"/>
      <c r="Z32" s="62"/>
      <c r="AA32" s="25"/>
      <c r="AB32" s="61"/>
      <c r="AC32" s="62"/>
      <c r="AD32" s="25"/>
      <c r="AE32" s="61"/>
      <c r="AF32" s="62"/>
      <c r="AG32" s="19">
        <v>17</v>
      </c>
      <c r="AH32" s="61"/>
      <c r="AI32" s="62"/>
      <c r="AJ32" s="25"/>
      <c r="AK32" s="61"/>
      <c r="AL32" s="62"/>
      <c r="AM32" s="25"/>
      <c r="AN32" s="6"/>
    </row>
    <row r="33" spans="4:40" ht="11.25" customHeight="1" x14ac:dyDescent="0.2">
      <c r="D33" s="61">
        <v>8</v>
      </c>
      <c r="E33" s="62" t="str">
        <f>IF(COUNTBLANK(D33),"",TEXT($B$7&amp;"/"&amp;$B$11&amp;"/"&amp;D33,"aaa"))</f>
        <v>金</v>
      </c>
      <c r="F33" s="21" t="s">
        <v>31</v>
      </c>
      <c r="G33" s="61">
        <v>8</v>
      </c>
      <c r="H33" s="71" t="str">
        <f>IF(COUNTBLANK(G33),"",TEXT($B$7&amp;"/"&amp;$B$11+1&amp;"/"&amp;G33,"aaa"))</f>
        <v>日</v>
      </c>
      <c r="I33" s="21"/>
      <c r="J33" s="71">
        <v>8</v>
      </c>
      <c r="K33" s="62" t="str">
        <f>IF(COUNTBLANK(J33),"",TEXT($B$7&amp;"/"&amp;$B$11+2&amp;"/"&amp;J33,"aaa"))</f>
        <v>水</v>
      </c>
      <c r="L33" s="21"/>
      <c r="M33" s="61">
        <v>8</v>
      </c>
      <c r="N33" s="62" t="str">
        <f>IF(COUNTBLANK(M33),"",TEXT($B$7&amp;"/"&amp;$B$11+3&amp;"/"&amp;M33,"aaa"))</f>
        <v>金</v>
      </c>
      <c r="O33" s="21" t="s">
        <v>204</v>
      </c>
      <c r="P33" s="71">
        <v>8</v>
      </c>
      <c r="Q33" s="62" t="str">
        <f>IF(COUNTBLANK(P33),"",TEXT($B$7&amp;"/"&amp;$B$11+4&amp;"/"&amp;P33,"aaa"))</f>
        <v>月</v>
      </c>
      <c r="R33" s="30"/>
      <c r="S33" s="71">
        <v>8</v>
      </c>
      <c r="T33" s="62" t="str">
        <f>IF(COUNTBLANK(S33),"",TEXT($B$7&amp;"/"&amp;$B$11+5&amp;"/"&amp;S33,"aaa"))</f>
        <v>木</v>
      </c>
      <c r="U33" s="21"/>
      <c r="V33" s="66">
        <v>8</v>
      </c>
      <c r="W33" s="63" t="str">
        <f>IF(COUNTBLANK(V33),"",TEXT($B$7&amp;"/"&amp;$B$11+6&amp;"/"&amp;V33,"aaa"))</f>
        <v>土</v>
      </c>
      <c r="X33" s="27" t="s">
        <v>167</v>
      </c>
      <c r="Y33" s="61">
        <v>8</v>
      </c>
      <c r="Z33" s="62" t="str">
        <f>IF(COUNTBLANK(Y33),"",TEXT($B$7&amp;"/"&amp;$B$11+7&amp;"/"&amp;Y33,"aaa"))</f>
        <v>火</v>
      </c>
      <c r="AA33" s="21" t="s">
        <v>140</v>
      </c>
      <c r="AB33" s="61">
        <v>8</v>
      </c>
      <c r="AC33" s="62" t="str">
        <f>IF(COUNTBLANK(AB33),"",TEXT($B$7&amp;"/"&amp;$B$11+8&amp;"/"&amp;AB33,"aaa"))</f>
        <v>木</v>
      </c>
      <c r="AD33" s="21"/>
      <c r="AE33" s="61">
        <v>8</v>
      </c>
      <c r="AF33" s="62" t="str">
        <f>IF(COUNTBLANK(AE33),"",TEXT($B$7+1&amp;"/"&amp;$B$11-3&amp;"/"&amp;AE33,"aaa"))</f>
        <v>日</v>
      </c>
      <c r="AG33" s="30"/>
      <c r="AH33" s="61">
        <v>8</v>
      </c>
      <c r="AI33" s="62" t="str">
        <f>IF(COUNTBLANK(AH33),"",TEXT($B$7+1&amp;"/"&amp;$B$11-2&amp;"/"&amp;AH33,"aaa"))</f>
        <v>水</v>
      </c>
      <c r="AJ33" s="21"/>
      <c r="AK33" s="61">
        <v>8</v>
      </c>
      <c r="AL33" s="62" t="str">
        <f>IF(COUNTBLANK(AK33),"",TEXT($B$7+1&amp;"/"&amp;$B$11-1&amp;"/"&amp;AK33,"aaa"))</f>
        <v>水</v>
      </c>
      <c r="AM33" s="21"/>
      <c r="AN33" s="6"/>
    </row>
    <row r="34" spans="4:40" ht="11.25" customHeight="1" x14ac:dyDescent="0.2">
      <c r="D34" s="61"/>
      <c r="E34" s="62"/>
      <c r="F34" s="26" t="s">
        <v>30</v>
      </c>
      <c r="G34" s="61"/>
      <c r="H34" s="71"/>
      <c r="I34" s="26"/>
      <c r="J34" s="71"/>
      <c r="K34" s="62"/>
      <c r="L34" s="26" t="s">
        <v>74</v>
      </c>
      <c r="M34" s="61"/>
      <c r="N34" s="62"/>
      <c r="O34" s="26"/>
      <c r="P34" s="71"/>
      <c r="Q34" s="62"/>
      <c r="R34" s="17"/>
      <c r="S34" s="71"/>
      <c r="T34" s="62"/>
      <c r="U34" s="26" t="s">
        <v>80</v>
      </c>
      <c r="V34" s="66"/>
      <c r="W34" s="63"/>
      <c r="X34" s="26"/>
      <c r="Y34" s="61"/>
      <c r="Z34" s="62"/>
      <c r="AA34" s="26"/>
      <c r="AB34" s="61"/>
      <c r="AC34" s="62"/>
      <c r="AD34" s="26"/>
      <c r="AE34" s="61"/>
      <c r="AF34" s="62"/>
      <c r="AG34" s="17"/>
      <c r="AH34" s="61"/>
      <c r="AI34" s="62"/>
      <c r="AJ34" s="26" t="s">
        <v>109</v>
      </c>
      <c r="AK34" s="61"/>
      <c r="AL34" s="62"/>
      <c r="AM34" s="26"/>
      <c r="AN34" s="6"/>
    </row>
    <row r="35" spans="4:40" ht="11.25" customHeight="1" x14ac:dyDescent="0.2">
      <c r="D35" s="61"/>
      <c r="E35" s="62"/>
      <c r="F35" s="27" t="s">
        <v>43</v>
      </c>
      <c r="G35" s="61"/>
      <c r="H35" s="71"/>
      <c r="I35" s="27"/>
      <c r="J35" s="71"/>
      <c r="K35" s="62"/>
      <c r="L35" s="27" t="s">
        <v>128</v>
      </c>
      <c r="M35" s="61"/>
      <c r="N35" s="62"/>
      <c r="O35" s="27"/>
      <c r="P35" s="71"/>
      <c r="Q35" s="62"/>
      <c r="R35" s="18"/>
      <c r="S35" s="71"/>
      <c r="T35" s="62"/>
      <c r="U35" s="27"/>
      <c r="V35" s="66"/>
      <c r="W35" s="63"/>
      <c r="X35" s="27"/>
      <c r="Y35" s="61"/>
      <c r="Z35" s="62"/>
      <c r="AA35" s="27"/>
      <c r="AB35" s="61"/>
      <c r="AC35" s="62"/>
      <c r="AD35" s="27"/>
      <c r="AE35" s="61"/>
      <c r="AF35" s="62"/>
      <c r="AG35" s="18"/>
      <c r="AH35" s="61"/>
      <c r="AI35" s="62"/>
      <c r="AJ35" s="27"/>
      <c r="AK35" s="61"/>
      <c r="AL35" s="62"/>
      <c r="AM35" s="27"/>
      <c r="AN35" s="6"/>
    </row>
    <row r="36" spans="4:40" ht="11.25" customHeight="1" x14ac:dyDescent="0.2">
      <c r="D36" s="61"/>
      <c r="E36" s="62"/>
      <c r="F36" s="32"/>
      <c r="G36" s="61"/>
      <c r="H36" s="71"/>
      <c r="I36" s="25"/>
      <c r="J36" s="71"/>
      <c r="K36" s="62"/>
      <c r="L36" s="25"/>
      <c r="M36" s="61"/>
      <c r="N36" s="62"/>
      <c r="O36" s="25"/>
      <c r="P36" s="71"/>
      <c r="Q36" s="62"/>
      <c r="R36" s="19">
        <v>14</v>
      </c>
      <c r="S36" s="71"/>
      <c r="T36" s="62"/>
      <c r="U36" s="25"/>
      <c r="V36" s="66"/>
      <c r="W36" s="63"/>
      <c r="X36" s="25"/>
      <c r="Y36" s="61"/>
      <c r="Z36" s="62"/>
      <c r="AA36" s="25"/>
      <c r="AB36" s="61"/>
      <c r="AC36" s="62"/>
      <c r="AD36" s="25"/>
      <c r="AE36" s="61"/>
      <c r="AF36" s="62"/>
      <c r="AG36" s="19">
        <v>18</v>
      </c>
      <c r="AH36" s="61"/>
      <c r="AI36" s="62"/>
      <c r="AJ36" s="25"/>
      <c r="AK36" s="61"/>
      <c r="AL36" s="62"/>
      <c r="AM36" s="25"/>
      <c r="AN36" s="6"/>
    </row>
    <row r="37" spans="4:40" ht="11.25" customHeight="1" x14ac:dyDescent="0.2">
      <c r="D37" s="61">
        <v>9</v>
      </c>
      <c r="E37" s="62" t="str">
        <f>IF(COUNTBLANK(D37),"",TEXT($B$7&amp;"/"&amp;$B$11&amp;"/"&amp;D37,"aaa"))</f>
        <v>土</v>
      </c>
      <c r="F37" s="26" t="s">
        <v>284</v>
      </c>
      <c r="G37" s="61">
        <v>9</v>
      </c>
      <c r="H37" s="62" t="str">
        <f>IF(COUNTBLANK(G37),"",TEXT($B$7&amp;"/"&amp;$B$11+1&amp;"/"&amp;G37,"aaa"))</f>
        <v>月</v>
      </c>
      <c r="I37" s="21" t="s">
        <v>196</v>
      </c>
      <c r="J37" s="71">
        <v>9</v>
      </c>
      <c r="K37" s="62" t="str">
        <f>IF(COUNTBLANK(J37),"",TEXT($B$7&amp;"/"&amp;$B$11+2&amp;"/"&amp;J37,"aaa"))</f>
        <v>木</v>
      </c>
      <c r="L37" s="21"/>
      <c r="M37" s="61">
        <v>9</v>
      </c>
      <c r="N37" s="62" t="str">
        <f>IF(COUNTBLANK(M37),"",TEXT($B$7&amp;"/"&amp;$B$11+3&amp;"/"&amp;M37,"aaa"))</f>
        <v>土</v>
      </c>
      <c r="O37" s="26" t="s">
        <v>205</v>
      </c>
      <c r="P37" s="70">
        <v>9</v>
      </c>
      <c r="Q37" s="63" t="str">
        <f>IF(COUNTBLANK(P37),"",TEXT($B$7&amp;"/"&amp;$B$11+4&amp;"/"&amp;P37,"aaa"))</f>
        <v>火</v>
      </c>
      <c r="R37" s="30"/>
      <c r="S37" s="71">
        <v>9</v>
      </c>
      <c r="T37" s="62" t="str">
        <f>IF(COUNTBLANK(S37),"",TEXT($B$7&amp;"/"&amp;$B$11+5&amp;"/"&amp;S37,"aaa"))</f>
        <v>金</v>
      </c>
      <c r="U37" s="21"/>
      <c r="V37" s="61">
        <v>9</v>
      </c>
      <c r="W37" s="62" t="str">
        <f>IF(COUNTBLANK(V37),"",TEXT($B$7&amp;"/"&amp;$B$11+6&amp;"/"&amp;V37,"aaa"))</f>
        <v>日</v>
      </c>
      <c r="X37" s="21" t="s">
        <v>297</v>
      </c>
      <c r="Y37" s="61">
        <v>9</v>
      </c>
      <c r="Z37" s="62" t="str">
        <f>IF(COUNTBLANK(Y37),"",TEXT($B$7&amp;"/"&amp;$B$11+7&amp;"/"&amp;Y37,"aaa"))</f>
        <v>水</v>
      </c>
      <c r="AA37" s="21"/>
      <c r="AB37" s="61">
        <v>9</v>
      </c>
      <c r="AC37" s="62" t="str">
        <f>IF(COUNTBLANK(AB37),"",TEXT($B$7&amp;"/"&amp;$B$11+8&amp;"/"&amp;AB37,"aaa"))</f>
        <v>金</v>
      </c>
      <c r="AD37" s="21"/>
      <c r="AE37" s="64">
        <v>9</v>
      </c>
      <c r="AF37" s="65" t="str">
        <f>IF(COUNTBLANK(AE37),"",TEXT($B$7+1&amp;"/"&amp;$B$11-3&amp;"/"&amp;AE37,"aaa"))</f>
        <v>月</v>
      </c>
      <c r="AG37" s="30" t="s">
        <v>68</v>
      </c>
      <c r="AH37" s="61">
        <v>9</v>
      </c>
      <c r="AI37" s="62" t="str">
        <f>IF(COUNTBLANK(AH37),"",TEXT($B$7+1&amp;"/"&amp;$B$11-2&amp;"/"&amp;AH37,"aaa"))</f>
        <v>木</v>
      </c>
      <c r="AJ37" s="21"/>
      <c r="AK37" s="61">
        <v>9</v>
      </c>
      <c r="AL37" s="62" t="str">
        <f>IF(COUNTBLANK(AK37),"",TEXT($B$7+1&amp;"/"&amp;$B$11-1&amp;"/"&amp;AK37,"aaa"))</f>
        <v>木</v>
      </c>
      <c r="AM37" s="21"/>
      <c r="AN37" s="6"/>
    </row>
    <row r="38" spans="4:40" ht="11.25" customHeight="1" x14ac:dyDescent="0.2">
      <c r="D38" s="61"/>
      <c r="E38" s="62"/>
      <c r="F38" s="27"/>
      <c r="G38" s="61"/>
      <c r="H38" s="62"/>
      <c r="I38" s="26" t="s">
        <v>249</v>
      </c>
      <c r="J38" s="71"/>
      <c r="K38" s="62"/>
      <c r="L38" s="26" t="s">
        <v>75</v>
      </c>
      <c r="M38" s="61"/>
      <c r="N38" s="62"/>
      <c r="O38" s="26"/>
      <c r="P38" s="70"/>
      <c r="Q38" s="63"/>
      <c r="R38" s="17"/>
      <c r="S38" s="71"/>
      <c r="T38" s="62"/>
      <c r="U38" s="26" t="s">
        <v>81</v>
      </c>
      <c r="V38" s="61"/>
      <c r="W38" s="62"/>
      <c r="X38" s="26"/>
      <c r="Y38" s="61"/>
      <c r="Z38" s="62"/>
      <c r="AA38" s="26" t="s">
        <v>104</v>
      </c>
      <c r="AB38" s="61"/>
      <c r="AC38" s="62"/>
      <c r="AD38" s="26"/>
      <c r="AE38" s="64"/>
      <c r="AF38" s="65"/>
      <c r="AG38" s="17"/>
      <c r="AH38" s="61"/>
      <c r="AI38" s="62"/>
      <c r="AJ38" s="26" t="s">
        <v>113</v>
      </c>
      <c r="AK38" s="61"/>
      <c r="AL38" s="62"/>
      <c r="AM38" s="26"/>
      <c r="AN38" s="6"/>
    </row>
    <row r="39" spans="4:40" ht="11.25" customHeight="1" x14ac:dyDescent="0.2">
      <c r="D39" s="61"/>
      <c r="E39" s="62"/>
      <c r="F39" s="27"/>
      <c r="G39" s="61"/>
      <c r="H39" s="62"/>
      <c r="I39" s="23"/>
      <c r="J39" s="71"/>
      <c r="K39" s="62"/>
      <c r="L39" s="27"/>
      <c r="M39" s="61"/>
      <c r="N39" s="62"/>
      <c r="O39" s="27"/>
      <c r="P39" s="70"/>
      <c r="Q39" s="63"/>
      <c r="R39" s="18"/>
      <c r="S39" s="71"/>
      <c r="T39" s="62"/>
      <c r="U39" s="27" t="s">
        <v>185</v>
      </c>
      <c r="V39" s="61"/>
      <c r="W39" s="62"/>
      <c r="X39" s="27"/>
      <c r="Y39" s="61"/>
      <c r="Z39" s="62"/>
      <c r="AA39" s="27"/>
      <c r="AB39" s="61"/>
      <c r="AC39" s="62"/>
      <c r="AD39" s="27"/>
      <c r="AE39" s="64"/>
      <c r="AF39" s="65"/>
      <c r="AG39" s="18"/>
      <c r="AH39" s="61"/>
      <c r="AI39" s="62"/>
      <c r="AJ39" s="27"/>
      <c r="AK39" s="61"/>
      <c r="AL39" s="62"/>
      <c r="AM39" s="27"/>
      <c r="AN39" s="6"/>
    </row>
    <row r="40" spans="4:40" ht="11.25" customHeight="1" x14ac:dyDescent="0.2">
      <c r="D40" s="61"/>
      <c r="E40" s="62"/>
      <c r="F40" s="25"/>
      <c r="G40" s="61"/>
      <c r="H40" s="62"/>
      <c r="I40" s="25"/>
      <c r="J40" s="71"/>
      <c r="K40" s="62"/>
      <c r="L40" s="25"/>
      <c r="M40" s="61"/>
      <c r="N40" s="62"/>
      <c r="O40" s="25"/>
      <c r="P40" s="70"/>
      <c r="Q40" s="63"/>
      <c r="R40" s="19">
        <v>15</v>
      </c>
      <c r="S40" s="71"/>
      <c r="T40" s="62"/>
      <c r="U40" s="25"/>
      <c r="V40" s="61"/>
      <c r="W40" s="62"/>
      <c r="X40" s="25"/>
      <c r="Y40" s="61"/>
      <c r="Z40" s="62"/>
      <c r="AA40" s="25"/>
      <c r="AB40" s="61"/>
      <c r="AC40" s="62"/>
      <c r="AD40" s="25"/>
      <c r="AE40" s="64"/>
      <c r="AF40" s="65"/>
      <c r="AG40" s="19">
        <v>19</v>
      </c>
      <c r="AH40" s="61"/>
      <c r="AI40" s="62"/>
      <c r="AJ40" s="25"/>
      <c r="AK40" s="61"/>
      <c r="AL40" s="62"/>
      <c r="AM40" s="25"/>
      <c r="AN40" s="6"/>
    </row>
    <row r="41" spans="4:40" ht="11.25" customHeight="1" x14ac:dyDescent="0.2">
      <c r="D41" s="61">
        <v>10</v>
      </c>
      <c r="E41" s="62" t="str">
        <f>IF(COUNTBLANK(D41),"",TEXT($B$7&amp;"/"&amp;$B$11&amp;"/"&amp;D41,"aaa"))</f>
        <v>日</v>
      </c>
      <c r="F41" s="21"/>
      <c r="G41" s="61">
        <v>10</v>
      </c>
      <c r="H41" s="62" t="str">
        <f>IF(COUNTBLANK(G41),"",TEXT($B$7&amp;"/"&amp;$B$11+1&amp;"/"&amp;G41,"aaa"))</f>
        <v>火</v>
      </c>
      <c r="I41" s="21" t="s">
        <v>311</v>
      </c>
      <c r="J41" s="71">
        <v>10</v>
      </c>
      <c r="K41" s="62" t="str">
        <f>IF(COUNTBLANK(J41),"",TEXT($B$7&amp;"/"&amp;$B$11+2&amp;"/"&amp;J41,"aaa"))</f>
        <v>金</v>
      </c>
      <c r="L41" s="21"/>
      <c r="M41" s="61">
        <v>10</v>
      </c>
      <c r="N41" s="62" t="str">
        <f>IF(COUNTBLANK(M41),"",TEXT($B$7&amp;"/"&amp;$B$11+3&amp;"/"&amp;M41,"aaa"))</f>
        <v>日</v>
      </c>
      <c r="O41" s="26" t="s">
        <v>206</v>
      </c>
      <c r="P41" s="86">
        <v>10</v>
      </c>
      <c r="Q41" s="87" t="str">
        <f>IF(COUNTBLANK(P41),"",TEXT($B$7&amp;"/"&amp;$B$11+4&amp;"/"&amp;P41,"aaa"))</f>
        <v>水</v>
      </c>
      <c r="R41" s="30" t="s">
        <v>126</v>
      </c>
      <c r="S41" s="61">
        <v>10</v>
      </c>
      <c r="T41" s="62" t="str">
        <f>IF(COUNTBLANK(S41),"",TEXT($B$7&amp;"/"&amp;$B$11+5&amp;"/"&amp;S41,"aaa"))</f>
        <v>土</v>
      </c>
      <c r="U41" s="21"/>
      <c r="V41" s="64">
        <v>10</v>
      </c>
      <c r="W41" s="65" t="str">
        <f>IF(COUNTBLANK(V41),"",TEXT($B$7&amp;"/"&amp;$B$11+6&amp;"/"&amp;V41,"aaa"))</f>
        <v>月</v>
      </c>
      <c r="X41" s="21"/>
      <c r="Y41" s="61">
        <v>10</v>
      </c>
      <c r="Z41" s="62" t="str">
        <f>IF(COUNTBLANK(Y41),"",TEXT($B$7&amp;"/"&amp;$B$11+7&amp;"/"&amp;Y41,"aaa"))</f>
        <v>木</v>
      </c>
      <c r="AA41" s="21"/>
      <c r="AB41" s="61">
        <v>10</v>
      </c>
      <c r="AC41" s="62" t="str">
        <f>IF(COUNTBLANK(AB41),"",TEXT($B$7&amp;"/"&amp;$B$11+8&amp;"/"&amp;AB41,"aaa"))</f>
        <v>土</v>
      </c>
      <c r="AD41" s="21" t="s">
        <v>181</v>
      </c>
      <c r="AE41" s="66">
        <v>10</v>
      </c>
      <c r="AF41" s="63" t="str">
        <f>IF(COUNTBLANK(AE41),"",TEXT($B$7+1&amp;"/"&amp;$B$11-3&amp;"/"&amp;AE41,"aaa"))</f>
        <v>火</v>
      </c>
      <c r="AG41" s="30" t="s">
        <v>258</v>
      </c>
      <c r="AH41" s="61">
        <v>10</v>
      </c>
      <c r="AI41" s="62" t="str">
        <f>IF(COUNTBLANK(AH41),"",TEXT($B$7+1&amp;"/"&amp;$B$11-2&amp;"/"&amp;AH41,"aaa"))</f>
        <v>金</v>
      </c>
      <c r="AJ41" s="21" t="s">
        <v>149</v>
      </c>
      <c r="AK41" s="61">
        <v>10</v>
      </c>
      <c r="AL41" s="62" t="str">
        <f>IF(COUNTBLANK(AK41),"",TEXT($B$7+1&amp;"/"&amp;$B$11-1&amp;"/"&amp;AK41,"aaa"))</f>
        <v>金</v>
      </c>
      <c r="AM41" s="21" t="s">
        <v>184</v>
      </c>
      <c r="AN41" s="6"/>
    </row>
    <row r="42" spans="4:40" ht="11.25" customHeight="1" x14ac:dyDescent="0.2">
      <c r="D42" s="61"/>
      <c r="E42" s="62"/>
      <c r="F42" s="26"/>
      <c r="G42" s="61"/>
      <c r="H42" s="62"/>
      <c r="I42" s="26"/>
      <c r="J42" s="71"/>
      <c r="K42" s="62"/>
      <c r="L42" s="26" t="s">
        <v>76</v>
      </c>
      <c r="M42" s="61"/>
      <c r="N42" s="62"/>
      <c r="O42" s="26" t="s">
        <v>115</v>
      </c>
      <c r="P42" s="133"/>
      <c r="Q42" s="130"/>
      <c r="R42" s="17"/>
      <c r="S42" s="61"/>
      <c r="T42" s="62"/>
      <c r="U42" s="26"/>
      <c r="V42" s="64"/>
      <c r="W42" s="65"/>
      <c r="X42" s="26"/>
      <c r="Y42" s="61"/>
      <c r="Z42" s="62"/>
      <c r="AA42" s="26" t="s">
        <v>108</v>
      </c>
      <c r="AB42" s="61"/>
      <c r="AC42" s="62"/>
      <c r="AD42" s="26"/>
      <c r="AE42" s="66"/>
      <c r="AF42" s="63"/>
      <c r="AG42" s="17"/>
      <c r="AH42" s="61"/>
      <c r="AI42" s="62"/>
      <c r="AJ42" s="26" t="s">
        <v>112</v>
      </c>
      <c r="AK42" s="61"/>
      <c r="AL42" s="62"/>
      <c r="AM42" s="26" t="s">
        <v>282</v>
      </c>
      <c r="AN42" s="6"/>
    </row>
    <row r="43" spans="4:40" ht="11.25" customHeight="1" x14ac:dyDescent="0.2">
      <c r="D43" s="61"/>
      <c r="E43" s="62"/>
      <c r="F43" s="27"/>
      <c r="G43" s="61"/>
      <c r="H43" s="62"/>
      <c r="I43" s="27"/>
      <c r="J43" s="71"/>
      <c r="K43" s="62"/>
      <c r="L43" s="27"/>
      <c r="M43" s="61"/>
      <c r="N43" s="62"/>
      <c r="O43" s="27"/>
      <c r="P43" s="133"/>
      <c r="Q43" s="130"/>
      <c r="R43" s="18"/>
      <c r="S43" s="61"/>
      <c r="T43" s="62"/>
      <c r="U43" s="27"/>
      <c r="V43" s="64"/>
      <c r="W43" s="65"/>
      <c r="X43" s="27"/>
      <c r="Y43" s="61"/>
      <c r="Z43" s="62"/>
      <c r="AA43" s="27"/>
      <c r="AB43" s="61"/>
      <c r="AC43" s="62"/>
      <c r="AD43" s="27"/>
      <c r="AE43" s="66"/>
      <c r="AF43" s="63"/>
      <c r="AG43" s="18"/>
      <c r="AH43" s="61"/>
      <c r="AI43" s="62"/>
      <c r="AJ43" s="26" t="s">
        <v>281</v>
      </c>
      <c r="AK43" s="61"/>
      <c r="AL43" s="62"/>
      <c r="AM43" s="26"/>
      <c r="AN43" s="6"/>
    </row>
    <row r="44" spans="4:40" ht="11.25" customHeight="1" x14ac:dyDescent="0.2">
      <c r="D44" s="61"/>
      <c r="E44" s="62"/>
      <c r="F44" s="25"/>
      <c r="G44" s="61"/>
      <c r="H44" s="62"/>
      <c r="I44" s="25"/>
      <c r="J44" s="71"/>
      <c r="K44" s="62"/>
      <c r="L44" s="25"/>
      <c r="M44" s="61"/>
      <c r="N44" s="62"/>
      <c r="O44" s="25"/>
      <c r="P44" s="134"/>
      <c r="Q44" s="131"/>
      <c r="R44" s="19">
        <v>16</v>
      </c>
      <c r="S44" s="61"/>
      <c r="T44" s="62"/>
      <c r="U44" s="28"/>
      <c r="V44" s="64"/>
      <c r="W44" s="65"/>
      <c r="X44" s="25"/>
      <c r="Y44" s="61"/>
      <c r="Z44" s="62"/>
      <c r="AA44" s="25"/>
      <c r="AB44" s="61"/>
      <c r="AC44" s="62"/>
      <c r="AD44" s="25"/>
      <c r="AE44" s="66"/>
      <c r="AF44" s="63"/>
      <c r="AG44" s="19">
        <v>20</v>
      </c>
      <c r="AH44" s="61"/>
      <c r="AI44" s="62"/>
      <c r="AJ44" s="25"/>
      <c r="AK44" s="61"/>
      <c r="AL44" s="62"/>
      <c r="AM44" s="25"/>
      <c r="AN44" s="6"/>
    </row>
    <row r="45" spans="4:40" ht="11.25" customHeight="1" x14ac:dyDescent="0.2">
      <c r="D45" s="61">
        <v>11</v>
      </c>
      <c r="E45" s="62" t="str">
        <f>IF(COUNTBLANK(D45),"",TEXT($B$7&amp;"/"&amp;$B$11&amp;"/"&amp;D45,"aaa"))</f>
        <v>月</v>
      </c>
      <c r="F45" s="21" t="s">
        <v>187</v>
      </c>
      <c r="G45" s="61">
        <v>11</v>
      </c>
      <c r="H45" s="62" t="str">
        <f>IF(COUNTBLANK(G45),"",TEXT($B$7&amp;"/"&amp;$B$11+1&amp;"/"&amp;G45,"aaa"))</f>
        <v>水</v>
      </c>
      <c r="I45" s="21" t="s">
        <v>132</v>
      </c>
      <c r="J45" s="71">
        <v>11</v>
      </c>
      <c r="K45" s="62" t="str">
        <f>IF(COUNTBLANK(J45),"",TEXT($B$7&amp;"/"&amp;$B$11+2&amp;"/"&amp;J45,"aaa"))</f>
        <v>土</v>
      </c>
      <c r="L45" s="21" t="s">
        <v>181</v>
      </c>
      <c r="M45" s="61">
        <v>11</v>
      </c>
      <c r="N45" s="62" t="str">
        <f>IF(COUNTBLANK(M45),"",TEXT($B$7&amp;"/"&amp;$B$11+3&amp;"/"&amp;M45,"aaa"))</f>
        <v>月</v>
      </c>
      <c r="O45" s="21" t="s">
        <v>207</v>
      </c>
      <c r="P45" s="132">
        <v>11</v>
      </c>
      <c r="Q45" s="69" t="str">
        <f>IF(COUNTBLANK(P45),"",TEXT($B$7&amp;"/"&amp;$B$11+4&amp;"/"&amp;P45,"aaa"))</f>
        <v>木</v>
      </c>
      <c r="R45" s="30" t="s">
        <v>64</v>
      </c>
      <c r="S45" s="61">
        <v>11</v>
      </c>
      <c r="T45" s="62" t="str">
        <f>IF(COUNTBLANK(S45),"",TEXT($B$7&amp;"/"&amp;$B$11+5&amp;"/"&amp;S45,"aaa"))</f>
        <v>日</v>
      </c>
      <c r="U45" s="21"/>
      <c r="V45" s="61">
        <v>11</v>
      </c>
      <c r="W45" s="62" t="str">
        <f>IF(COUNTBLANK(V45),"",TEXT($B$7&amp;"/"&amp;$B$11+6&amp;"/"&amp;V45,"aaa"))</f>
        <v>火</v>
      </c>
      <c r="X45" s="21" t="s">
        <v>159</v>
      </c>
      <c r="Y45" s="61">
        <v>11</v>
      </c>
      <c r="Z45" s="62" t="str">
        <f>IF(COUNTBLANK(Y45),"",TEXT($B$7&amp;"/"&amp;$B$11+7&amp;"/"&amp;Y45,"aaa"))</f>
        <v>金</v>
      </c>
      <c r="AA45" s="21"/>
      <c r="AB45" s="61">
        <v>11</v>
      </c>
      <c r="AC45" s="62" t="str">
        <f>IF(COUNTBLANK(AB45),"",TEXT($B$7&amp;"/"&amp;$B$11+8&amp;"/"&amp;AB45,"aaa"))</f>
        <v>日</v>
      </c>
      <c r="AD45" s="21" t="s">
        <v>304</v>
      </c>
      <c r="AE45" s="66">
        <v>11</v>
      </c>
      <c r="AF45" s="63" t="str">
        <f>IF(COUNTBLANK(AE45),"",TEXT($B$7+1&amp;"/"&amp;$B$11-3&amp;"/"&amp;AE45,"aaa"))</f>
        <v>水</v>
      </c>
      <c r="AG45" s="30" t="s">
        <v>257</v>
      </c>
      <c r="AH45" s="64">
        <v>11</v>
      </c>
      <c r="AI45" s="65" t="str">
        <f>IF(COUNTBLANK(AH45),"",TEXT($B$7+1&amp;"/"&amp;$B$11-2&amp;"/"&amp;AH45,"aaa"))</f>
        <v>土</v>
      </c>
      <c r="AJ45" s="21"/>
      <c r="AK45" s="61">
        <v>11</v>
      </c>
      <c r="AL45" s="62" t="str">
        <f>IF(COUNTBLANK(AK45),"",TEXT($B$7+1&amp;"/"&amp;$B$11-1&amp;"/"&amp;AK45,"aaa"))</f>
        <v>土</v>
      </c>
      <c r="AM45" s="21"/>
      <c r="AN45" s="6"/>
    </row>
    <row r="46" spans="4:40" ht="11.25" customHeight="1" x14ac:dyDescent="0.2">
      <c r="D46" s="61"/>
      <c r="E46" s="62"/>
      <c r="F46" s="26" t="s">
        <v>188</v>
      </c>
      <c r="G46" s="61"/>
      <c r="H46" s="62"/>
      <c r="I46" s="24"/>
      <c r="J46" s="71"/>
      <c r="K46" s="62"/>
      <c r="L46" s="26" t="s">
        <v>288</v>
      </c>
      <c r="M46" s="61"/>
      <c r="N46" s="62"/>
      <c r="O46" s="26"/>
      <c r="P46" s="132"/>
      <c r="Q46" s="69"/>
      <c r="R46" s="17"/>
      <c r="S46" s="61"/>
      <c r="T46" s="62"/>
      <c r="U46" s="26" t="s">
        <v>121</v>
      </c>
      <c r="V46" s="61"/>
      <c r="W46" s="62"/>
      <c r="X46" s="26" t="s">
        <v>191</v>
      </c>
      <c r="Y46" s="61"/>
      <c r="Z46" s="62"/>
      <c r="AA46" s="26" t="s">
        <v>107</v>
      </c>
      <c r="AB46" s="61"/>
      <c r="AC46" s="62"/>
      <c r="AD46" s="26" t="s">
        <v>123</v>
      </c>
      <c r="AE46" s="66"/>
      <c r="AF46" s="63"/>
      <c r="AG46" s="17"/>
      <c r="AH46" s="64"/>
      <c r="AI46" s="65"/>
      <c r="AJ46" s="26" t="s">
        <v>21</v>
      </c>
      <c r="AK46" s="61"/>
      <c r="AL46" s="62"/>
      <c r="AM46" s="26"/>
      <c r="AN46" s="6"/>
    </row>
    <row r="47" spans="4:40" ht="11.25" customHeight="1" x14ac:dyDescent="0.2">
      <c r="D47" s="61"/>
      <c r="E47" s="62"/>
      <c r="F47" s="27" t="s">
        <v>189</v>
      </c>
      <c r="G47" s="61"/>
      <c r="H47" s="62"/>
      <c r="I47" s="27"/>
      <c r="J47" s="71"/>
      <c r="K47" s="62"/>
      <c r="L47" s="27"/>
      <c r="M47" s="61"/>
      <c r="N47" s="62"/>
      <c r="O47" s="27"/>
      <c r="P47" s="132"/>
      <c r="Q47" s="69"/>
      <c r="R47" s="18"/>
      <c r="S47" s="61"/>
      <c r="T47" s="62"/>
      <c r="U47" s="27"/>
      <c r="V47" s="61"/>
      <c r="W47" s="62"/>
      <c r="X47" s="27"/>
      <c r="Y47" s="61"/>
      <c r="Z47" s="62"/>
      <c r="AA47" s="27"/>
      <c r="AB47" s="61"/>
      <c r="AC47" s="62"/>
      <c r="AD47" s="27" t="s">
        <v>124</v>
      </c>
      <c r="AE47" s="66"/>
      <c r="AF47" s="63"/>
      <c r="AG47" s="18"/>
      <c r="AH47" s="64"/>
      <c r="AI47" s="65"/>
      <c r="AJ47" s="27" t="s">
        <v>236</v>
      </c>
      <c r="AK47" s="61"/>
      <c r="AL47" s="62"/>
      <c r="AM47" s="27"/>
      <c r="AN47" s="6"/>
    </row>
    <row r="48" spans="4:40" ht="11.25" customHeight="1" x14ac:dyDescent="0.2">
      <c r="D48" s="61"/>
      <c r="E48" s="62"/>
      <c r="F48" s="25"/>
      <c r="G48" s="61"/>
      <c r="H48" s="62"/>
      <c r="I48" s="25"/>
      <c r="J48" s="71"/>
      <c r="K48" s="62"/>
      <c r="L48" s="25"/>
      <c r="M48" s="61"/>
      <c r="N48" s="62"/>
      <c r="O48" s="25"/>
      <c r="P48" s="132"/>
      <c r="Q48" s="69"/>
      <c r="R48" s="19">
        <v>17</v>
      </c>
      <c r="S48" s="61"/>
      <c r="T48" s="62"/>
      <c r="U48" s="25"/>
      <c r="V48" s="61"/>
      <c r="W48" s="62"/>
      <c r="X48" s="25"/>
      <c r="Y48" s="61"/>
      <c r="Z48" s="62"/>
      <c r="AA48" s="25"/>
      <c r="AB48" s="61"/>
      <c r="AC48" s="62"/>
      <c r="AD48" s="25"/>
      <c r="AE48" s="66"/>
      <c r="AF48" s="63"/>
      <c r="AG48" s="19">
        <v>21</v>
      </c>
      <c r="AH48" s="64"/>
      <c r="AI48" s="65"/>
      <c r="AJ48" s="25"/>
      <c r="AK48" s="61"/>
      <c r="AL48" s="62"/>
      <c r="AM48" s="25"/>
      <c r="AN48" s="6"/>
    </row>
    <row r="49" spans="4:40" ht="11.25" customHeight="1" x14ac:dyDescent="0.2">
      <c r="D49" s="61">
        <v>12</v>
      </c>
      <c r="E49" s="62" t="str">
        <f>IF(COUNTBLANK(D49),"",TEXT($B$7&amp;"/"&amp;$B$11&amp;"/"&amp;D49,"aaa"))</f>
        <v>火</v>
      </c>
      <c r="F49" s="21" t="s">
        <v>229</v>
      </c>
      <c r="G49" s="61">
        <v>12</v>
      </c>
      <c r="H49" s="62" t="str">
        <f>IF(COUNTBLANK(G49),"",TEXT($B$7&amp;"/"&amp;$B$11+1&amp;"/"&amp;G49,"aaa"))</f>
        <v>木</v>
      </c>
      <c r="I49" s="21"/>
      <c r="J49" s="71">
        <v>12</v>
      </c>
      <c r="K49" s="62" t="str">
        <f>IF(COUNTBLANK(J49),"",TEXT($B$7&amp;"/"&amp;$B$11+2&amp;"/"&amp;J49,"aaa"))</f>
        <v>日</v>
      </c>
      <c r="L49" s="21"/>
      <c r="M49" s="66">
        <v>12</v>
      </c>
      <c r="N49" s="63" t="str">
        <f>IF(COUNTBLANK(M49),"",TEXT($B$7&amp;"/"&amp;$B$11+3&amp;"/"&amp;M49,"aaa"))</f>
        <v>火</v>
      </c>
      <c r="O49" s="21" t="s">
        <v>208</v>
      </c>
      <c r="P49" s="70">
        <v>12</v>
      </c>
      <c r="Q49" s="63" t="str">
        <f>IF(COUNTBLANK(P49),"",TEXT($B$7&amp;"/"&amp;$B$11+4&amp;"/"&amp;P49,"aaa"))</f>
        <v>金</v>
      </c>
      <c r="R49" s="30" t="s">
        <v>114</v>
      </c>
      <c r="S49" s="61">
        <v>12</v>
      </c>
      <c r="T49" s="62" t="str">
        <f>IF(COUNTBLANK(S49),"",TEXT($B$7&amp;"/"&amp;$B$11+5&amp;"/"&amp;S49,"aaa"))</f>
        <v>月</v>
      </c>
      <c r="U49" s="21" t="s">
        <v>249</v>
      </c>
      <c r="V49" s="66">
        <v>12</v>
      </c>
      <c r="W49" s="63" t="str">
        <f>IF(COUNTBLANK(V49),"",TEXT($B$7&amp;"/"&amp;$B$11+6&amp;"/"&amp;V49,"aaa"))</f>
        <v>水</v>
      </c>
      <c r="X49" s="21" t="s">
        <v>141</v>
      </c>
      <c r="Y49" s="61">
        <v>12</v>
      </c>
      <c r="Z49" s="62" t="str">
        <f>IF(COUNTBLANK(Y49),"",TEXT($B$7&amp;"/"&amp;$B$11+7&amp;"/"&amp;Y49,"aaa"))</f>
        <v>土</v>
      </c>
      <c r="AA49" s="21" t="s">
        <v>236</v>
      </c>
      <c r="AB49" s="61">
        <v>12</v>
      </c>
      <c r="AC49" s="62" t="str">
        <f>IF(COUNTBLANK(AB49),"",TEXT($B$7&amp;"/"&amp;$B$11+8&amp;"/"&amp;AB49,"aaa"))</f>
        <v>月</v>
      </c>
      <c r="AD49" s="21" t="s">
        <v>249</v>
      </c>
      <c r="AE49" s="61">
        <v>12</v>
      </c>
      <c r="AF49" s="62" t="str">
        <f>IF(COUNTBLANK(AE49),"",TEXT($B$7+1&amp;"/"&amp;$B$11-3&amp;"/"&amp;AE49,"aaa"))</f>
        <v>木</v>
      </c>
      <c r="AG49" s="54" t="s">
        <v>69</v>
      </c>
      <c r="AH49" s="61">
        <v>12</v>
      </c>
      <c r="AI49" s="62" t="str">
        <f>IF(COUNTBLANK(AH49),"",TEXT($B$7+1&amp;"/"&amp;$B$11-2&amp;"/"&amp;AH49,"aaa"))</f>
        <v>日</v>
      </c>
      <c r="AJ49" s="21"/>
      <c r="AK49" s="61">
        <v>12</v>
      </c>
      <c r="AL49" s="62" t="str">
        <f>IF(COUNTBLANK(AK49),"",TEXT($B$7+1&amp;"/"&amp;$B$11-1&amp;"/"&amp;AK49,"aaa"))</f>
        <v>日</v>
      </c>
      <c r="AM49" s="21"/>
      <c r="AN49" s="6"/>
    </row>
    <row r="50" spans="4:40" ht="11.25" customHeight="1" x14ac:dyDescent="0.2">
      <c r="D50" s="61"/>
      <c r="E50" s="62"/>
      <c r="F50" s="26" t="s">
        <v>313</v>
      </c>
      <c r="G50" s="61"/>
      <c r="H50" s="62"/>
      <c r="I50" s="26"/>
      <c r="J50" s="71"/>
      <c r="K50" s="62"/>
      <c r="L50" s="26"/>
      <c r="M50" s="66"/>
      <c r="N50" s="63"/>
      <c r="O50" s="26"/>
      <c r="P50" s="70"/>
      <c r="Q50" s="63"/>
      <c r="R50" s="17"/>
      <c r="S50" s="61"/>
      <c r="T50" s="62"/>
      <c r="U50" s="26" t="s">
        <v>169</v>
      </c>
      <c r="V50" s="66"/>
      <c r="W50" s="63"/>
      <c r="X50" s="26" t="s">
        <v>160</v>
      </c>
      <c r="Y50" s="61"/>
      <c r="Z50" s="62"/>
      <c r="AA50" s="26" t="s">
        <v>300</v>
      </c>
      <c r="AB50" s="61"/>
      <c r="AC50" s="62"/>
      <c r="AD50" s="26"/>
      <c r="AE50" s="61"/>
      <c r="AF50" s="62"/>
      <c r="AG50" s="44"/>
      <c r="AH50" s="61"/>
      <c r="AI50" s="62"/>
      <c r="AJ50" s="26"/>
      <c r="AK50" s="61"/>
      <c r="AL50" s="62"/>
      <c r="AM50" s="27"/>
      <c r="AN50" s="6"/>
    </row>
    <row r="51" spans="4:40" ht="11.25" customHeight="1" x14ac:dyDescent="0.2">
      <c r="D51" s="61"/>
      <c r="E51" s="62"/>
      <c r="F51" s="27"/>
      <c r="G51" s="61"/>
      <c r="H51" s="62"/>
      <c r="I51" s="27"/>
      <c r="J51" s="71"/>
      <c r="K51" s="62"/>
      <c r="L51" s="27"/>
      <c r="M51" s="66"/>
      <c r="N51" s="63"/>
      <c r="O51" s="27"/>
      <c r="P51" s="70"/>
      <c r="Q51" s="63"/>
      <c r="R51" s="18"/>
      <c r="S51" s="61"/>
      <c r="T51" s="62"/>
      <c r="U51" s="27"/>
      <c r="V51" s="66"/>
      <c r="W51" s="63"/>
      <c r="X51" s="27"/>
      <c r="Y51" s="61"/>
      <c r="Z51" s="62"/>
      <c r="AA51" s="27"/>
      <c r="AB51" s="61"/>
      <c r="AC51" s="62"/>
      <c r="AD51" s="27"/>
      <c r="AE51" s="61"/>
      <c r="AF51" s="62"/>
      <c r="AG51" s="45"/>
      <c r="AH51" s="61"/>
      <c r="AI51" s="62"/>
      <c r="AJ51" s="27"/>
      <c r="AK51" s="61"/>
      <c r="AL51" s="62"/>
      <c r="AM51" s="27"/>
      <c r="AN51" s="6"/>
    </row>
    <row r="52" spans="4:40" ht="11.25" customHeight="1" x14ac:dyDescent="0.2">
      <c r="D52" s="61"/>
      <c r="E52" s="62"/>
      <c r="F52" s="25"/>
      <c r="G52" s="61"/>
      <c r="H52" s="62"/>
      <c r="I52" s="25"/>
      <c r="J52" s="71"/>
      <c r="K52" s="62"/>
      <c r="L52" s="25"/>
      <c r="M52" s="66"/>
      <c r="N52" s="63"/>
      <c r="O52" s="25"/>
      <c r="P52" s="70"/>
      <c r="Q52" s="63"/>
      <c r="R52" s="19">
        <v>18</v>
      </c>
      <c r="S52" s="61"/>
      <c r="T52" s="62"/>
      <c r="U52" s="25"/>
      <c r="V52" s="66"/>
      <c r="W52" s="63"/>
      <c r="X52" s="25"/>
      <c r="Y52" s="61"/>
      <c r="Z52" s="62"/>
      <c r="AA52" s="25"/>
      <c r="AB52" s="61"/>
      <c r="AC52" s="62"/>
      <c r="AD52" s="25"/>
      <c r="AE52" s="61"/>
      <c r="AF52" s="62"/>
      <c r="AG52" s="46"/>
      <c r="AH52" s="61"/>
      <c r="AI52" s="62"/>
      <c r="AJ52" s="25"/>
      <c r="AK52" s="61"/>
      <c r="AL52" s="62"/>
      <c r="AM52" s="25"/>
      <c r="AN52" s="6"/>
    </row>
    <row r="53" spans="4:40" ht="11.25" customHeight="1" x14ac:dyDescent="0.2">
      <c r="D53" s="61">
        <v>13</v>
      </c>
      <c r="E53" s="62" t="str">
        <f>IF(COUNTBLANK(D53),"",TEXT($B$7&amp;"/"&amp;$B$11&amp;"/"&amp;D53,"aaa"))</f>
        <v>水</v>
      </c>
      <c r="F53" s="26" t="s">
        <v>46</v>
      </c>
      <c r="G53" s="61">
        <v>13</v>
      </c>
      <c r="H53" s="62" t="str">
        <f>IF(COUNTBLANK(G53),"",TEXT($B$7&amp;"/"&amp;$B$11+1&amp;"/"&amp;G53,"aaa"))</f>
        <v>金</v>
      </c>
      <c r="I53" s="21" t="s">
        <v>197</v>
      </c>
      <c r="J53" s="71">
        <v>13</v>
      </c>
      <c r="K53" s="62" t="str">
        <f>IF(COUNTBLANK(J53),"",TEXT($B$7&amp;"/"&amp;$B$11+2&amp;"/"&amp;J53,"aaa"))</f>
        <v>月</v>
      </c>
      <c r="L53" s="21" t="s">
        <v>247</v>
      </c>
      <c r="M53" s="66">
        <v>13</v>
      </c>
      <c r="N53" s="63" t="str">
        <f>IF(COUNTBLANK(M53),"",TEXT($B$7&amp;"/"&amp;$B$11+3&amp;"/"&amp;M53,"aaa"))</f>
        <v>水</v>
      </c>
      <c r="O53" s="21" t="s">
        <v>209</v>
      </c>
      <c r="P53" s="71">
        <v>13</v>
      </c>
      <c r="Q53" s="62" t="str">
        <f>IF(COUNTBLANK(P53),"",TEXT($B$7&amp;"/"&amp;$B$11+4&amp;"/"&amp;P53,"aaa"))</f>
        <v>土</v>
      </c>
      <c r="R53" s="30"/>
      <c r="S53" s="61">
        <v>13</v>
      </c>
      <c r="T53" s="62" t="str">
        <f>IF(COUNTBLANK(S53),"",TEXT($B$7&amp;"/"&amp;$B$11+5&amp;"/"&amp;S53,"aaa"))</f>
        <v>火</v>
      </c>
      <c r="U53" s="21" t="s">
        <v>225</v>
      </c>
      <c r="V53" s="66">
        <v>13</v>
      </c>
      <c r="W53" s="63" t="str">
        <f>IF(COUNTBLANK(V53),"",TEXT($B$7&amp;"/"&amp;$B$11+6&amp;"/"&amp;V53,"aaa"))</f>
        <v>木</v>
      </c>
      <c r="X53" s="21"/>
      <c r="Y53" s="61">
        <v>13</v>
      </c>
      <c r="Z53" s="62" t="str">
        <f>IF(COUNTBLANK(Y53),"",TEXT($B$7&amp;"/"&amp;$B$11+7&amp;"/"&amp;Y53,"aaa"))</f>
        <v>日</v>
      </c>
      <c r="AA53" s="21"/>
      <c r="AB53" s="61">
        <v>13</v>
      </c>
      <c r="AC53" s="62" t="str">
        <f>IF(COUNTBLANK(AB53),"",TEXT($B$7&amp;"/"&amp;$B$11+8&amp;"/"&amp;AB53,"aaa"))</f>
        <v>火</v>
      </c>
      <c r="AD53" s="21" t="s">
        <v>141</v>
      </c>
      <c r="AE53" s="66">
        <v>13</v>
      </c>
      <c r="AF53" s="63" t="str">
        <f>IF(COUNTBLANK(AE53),"",TEXT($B$7+1&amp;"/"&amp;$B$11-3&amp;"/"&amp;AE53,"aaa"))</f>
        <v>金</v>
      </c>
      <c r="AG53" s="21" t="s">
        <v>139</v>
      </c>
      <c r="AH53" s="61">
        <v>13</v>
      </c>
      <c r="AI53" s="62" t="str">
        <f>IF(COUNTBLANK(AH53),"",TEXT($B$7+1&amp;"/"&amp;$B$11-2&amp;"/"&amp;AH53,"aaa"))</f>
        <v>月</v>
      </c>
      <c r="AJ53" s="21"/>
      <c r="AK53" s="61">
        <v>13</v>
      </c>
      <c r="AL53" s="62" t="str">
        <f>IF(COUNTBLANK(AK53),"",TEXT($B$7+1&amp;"/"&amp;$B$11-1&amp;"/"&amp;AK53,"aaa"))</f>
        <v>月</v>
      </c>
      <c r="AM53" s="21" t="s">
        <v>249</v>
      </c>
      <c r="AN53" s="6"/>
    </row>
    <row r="54" spans="4:40" ht="11.25" customHeight="1" x14ac:dyDescent="0.2">
      <c r="D54" s="61"/>
      <c r="E54" s="62"/>
      <c r="F54" s="26" t="s">
        <v>190</v>
      </c>
      <c r="G54" s="61"/>
      <c r="H54" s="62"/>
      <c r="I54" s="26" t="s">
        <v>198</v>
      </c>
      <c r="J54" s="71"/>
      <c r="K54" s="62"/>
      <c r="L54" s="26" t="s">
        <v>169</v>
      </c>
      <c r="M54" s="66"/>
      <c r="N54" s="63"/>
      <c r="O54" s="26"/>
      <c r="P54" s="71"/>
      <c r="Q54" s="62"/>
      <c r="R54" s="17"/>
      <c r="S54" s="61"/>
      <c r="T54" s="62"/>
      <c r="U54" s="26" t="s">
        <v>170</v>
      </c>
      <c r="V54" s="66"/>
      <c r="W54" s="63"/>
      <c r="X54" s="26"/>
      <c r="Y54" s="61"/>
      <c r="Z54" s="62"/>
      <c r="AA54" s="26" t="s">
        <v>119</v>
      </c>
      <c r="AB54" s="61"/>
      <c r="AC54" s="62"/>
      <c r="AD54" s="26"/>
      <c r="AE54" s="66"/>
      <c r="AF54" s="63"/>
      <c r="AG54" s="44"/>
      <c r="AH54" s="61"/>
      <c r="AI54" s="62"/>
      <c r="AJ54" s="26" t="s">
        <v>111</v>
      </c>
      <c r="AK54" s="61"/>
      <c r="AL54" s="62"/>
      <c r="AM54" s="26" t="s">
        <v>175</v>
      </c>
      <c r="AN54" s="6"/>
    </row>
    <row r="55" spans="4:40" ht="11.25" customHeight="1" x14ac:dyDescent="0.2">
      <c r="D55" s="61"/>
      <c r="E55" s="62"/>
      <c r="F55" s="26"/>
      <c r="G55" s="61"/>
      <c r="H55" s="62"/>
      <c r="I55" s="27"/>
      <c r="J55" s="71"/>
      <c r="K55" s="62"/>
      <c r="L55" s="27"/>
      <c r="M55" s="66"/>
      <c r="N55" s="63"/>
      <c r="O55" s="27"/>
      <c r="P55" s="71"/>
      <c r="Q55" s="62"/>
      <c r="R55" s="18"/>
      <c r="S55" s="61"/>
      <c r="T55" s="62"/>
      <c r="U55" s="27"/>
      <c r="V55" s="66"/>
      <c r="W55" s="63"/>
      <c r="X55" s="27"/>
      <c r="Y55" s="61"/>
      <c r="Z55" s="62"/>
      <c r="AA55" s="27"/>
      <c r="AB55" s="61"/>
      <c r="AC55" s="62"/>
      <c r="AD55" s="27"/>
      <c r="AE55" s="66"/>
      <c r="AF55" s="63"/>
      <c r="AG55" s="45"/>
      <c r="AH55" s="61"/>
      <c r="AI55" s="62"/>
      <c r="AJ55" s="27"/>
      <c r="AK55" s="61"/>
      <c r="AL55" s="62"/>
      <c r="AM55" s="27"/>
      <c r="AN55" s="6"/>
    </row>
    <row r="56" spans="4:40" ht="11.25" customHeight="1" x14ac:dyDescent="0.2">
      <c r="D56" s="61"/>
      <c r="E56" s="62"/>
      <c r="F56" s="25"/>
      <c r="G56" s="61"/>
      <c r="H56" s="62"/>
      <c r="I56" s="25"/>
      <c r="J56" s="71"/>
      <c r="K56" s="62"/>
      <c r="L56" s="25"/>
      <c r="M56" s="66"/>
      <c r="N56" s="63"/>
      <c r="O56" s="25"/>
      <c r="P56" s="71"/>
      <c r="Q56" s="62"/>
      <c r="R56" s="19">
        <v>19</v>
      </c>
      <c r="S56" s="61"/>
      <c r="T56" s="62"/>
      <c r="U56" s="26"/>
      <c r="V56" s="66"/>
      <c r="W56" s="63"/>
      <c r="X56" s="25"/>
      <c r="Y56" s="61"/>
      <c r="Z56" s="62"/>
      <c r="AA56" s="25"/>
      <c r="AB56" s="61"/>
      <c r="AC56" s="62"/>
      <c r="AD56" s="25"/>
      <c r="AE56" s="66"/>
      <c r="AF56" s="63"/>
      <c r="AG56" s="46"/>
      <c r="AH56" s="61"/>
      <c r="AI56" s="62"/>
      <c r="AJ56" s="28"/>
      <c r="AK56" s="61"/>
      <c r="AL56" s="62"/>
      <c r="AM56" s="25"/>
      <c r="AN56" s="6"/>
    </row>
    <row r="57" spans="4:40" ht="11.25" customHeight="1" x14ac:dyDescent="0.2">
      <c r="D57" s="61">
        <v>14</v>
      </c>
      <c r="E57" s="62" t="str">
        <f>IF(COUNTBLANK(D57),"",TEXT($B$7&amp;"/"&amp;$B$11&amp;"/"&amp;D57,"aaa"))</f>
        <v>木</v>
      </c>
      <c r="F57" s="21" t="s">
        <v>131</v>
      </c>
      <c r="G57" s="61">
        <v>14</v>
      </c>
      <c r="H57" s="62" t="str">
        <f>IF(COUNTBLANK(G57),"",TEXT($B$7&amp;"/"&amp;$B$11+1&amp;"/"&amp;G57,"aaa"))</f>
        <v>土</v>
      </c>
      <c r="I57" s="22"/>
      <c r="J57" s="71">
        <v>14</v>
      </c>
      <c r="K57" s="62" t="str">
        <f>IF(COUNTBLANK(J57),"",TEXT($B$7&amp;"/"&amp;$B$11+2&amp;"/"&amp;J57,"aaa"))</f>
        <v>火</v>
      </c>
      <c r="L57" s="21" t="s">
        <v>132</v>
      </c>
      <c r="M57" s="66">
        <v>14</v>
      </c>
      <c r="N57" s="63" t="str">
        <f>IF(COUNTBLANK(M57),"",TEXT($B$7&amp;"/"&amp;$B$11+3&amp;"/"&amp;M57,"aaa"))</f>
        <v>木</v>
      </c>
      <c r="O57" s="21" t="s">
        <v>137</v>
      </c>
      <c r="P57" s="71">
        <v>14</v>
      </c>
      <c r="Q57" s="62" t="str">
        <f>IF(COUNTBLANK(P57),"",TEXT($B$7&amp;"/"&amp;$B$11+4&amp;"/"&amp;P57,"aaa"))</f>
        <v>日</v>
      </c>
      <c r="R57" s="30"/>
      <c r="S57" s="61">
        <v>14</v>
      </c>
      <c r="T57" s="62" t="str">
        <f>IF(COUNTBLANK(S57),"",TEXT($B$7&amp;"/"&amp;$B$11+5&amp;"/"&amp;S57,"aaa"))</f>
        <v>水</v>
      </c>
      <c r="U57" s="36"/>
      <c r="V57" s="66">
        <v>14</v>
      </c>
      <c r="W57" s="63" t="str">
        <f>IF(COUNTBLANK(V57),"",TEXT($B$7&amp;"/"&amp;$B$11+6&amp;"/"&amp;V57,"aaa"))</f>
        <v>金</v>
      </c>
      <c r="X57" s="21" t="s">
        <v>142</v>
      </c>
      <c r="Y57" s="61">
        <v>14</v>
      </c>
      <c r="Z57" s="62" t="str">
        <f>IF(COUNTBLANK(Y57),"",TEXT($B$7&amp;"/"&amp;$B$11+7&amp;"/"&amp;Y57,"aaa"))</f>
        <v>月</v>
      </c>
      <c r="AA57" s="21"/>
      <c r="AB57" s="61">
        <v>14</v>
      </c>
      <c r="AC57" s="62" t="str">
        <f>IF(COUNTBLANK(AB57),"",TEXT($B$7&amp;"/"&amp;$B$11+8&amp;"/"&amp;AB57,"aaa"))</f>
        <v>水</v>
      </c>
      <c r="AD57" s="21"/>
      <c r="AE57" s="66">
        <v>14</v>
      </c>
      <c r="AF57" s="63" t="str">
        <f>IF(COUNTBLANK(AE57),"",TEXT($B$7+1&amp;"/"&amp;$B$11-3&amp;"/"&amp;AE57,"aaa"))</f>
        <v>土</v>
      </c>
      <c r="AG57" s="43" t="s">
        <v>241</v>
      </c>
      <c r="AH57" s="61">
        <v>14</v>
      </c>
      <c r="AI57" s="62" t="str">
        <f>IF(COUNTBLANK(AH57),"",TEXT($B$7+1&amp;"/"&amp;$B$11-2&amp;"/"&amp;AH57,"aaa"))</f>
        <v>火</v>
      </c>
      <c r="AJ57" s="21" t="s">
        <v>137</v>
      </c>
      <c r="AK57" s="61">
        <v>14</v>
      </c>
      <c r="AL57" s="62" t="str">
        <f>IF(COUNTBLANK(AK57),"",TEXT($B$7+1&amp;"/"&amp;$B$11-1&amp;"/"&amp;AK57,"aaa"))</f>
        <v>火</v>
      </c>
      <c r="AM57" s="21"/>
      <c r="AN57" s="6"/>
    </row>
    <row r="58" spans="4:40" ht="11.25" customHeight="1" x14ac:dyDescent="0.2">
      <c r="D58" s="61"/>
      <c r="E58" s="62"/>
      <c r="F58" s="26" t="s">
        <v>191</v>
      </c>
      <c r="G58" s="61"/>
      <c r="H58" s="62"/>
      <c r="I58" s="24"/>
      <c r="J58" s="71"/>
      <c r="K58" s="62"/>
      <c r="L58" s="26" t="s">
        <v>170</v>
      </c>
      <c r="M58" s="66"/>
      <c r="N58" s="63"/>
      <c r="O58" s="26"/>
      <c r="P58" s="71"/>
      <c r="Q58" s="62"/>
      <c r="R58" s="17"/>
      <c r="S58" s="61"/>
      <c r="T58" s="62"/>
      <c r="U58" s="27" t="s">
        <v>171</v>
      </c>
      <c r="V58" s="66"/>
      <c r="W58" s="63"/>
      <c r="X58" s="26"/>
      <c r="Y58" s="61"/>
      <c r="Z58" s="62"/>
      <c r="AA58" s="26" t="s">
        <v>106</v>
      </c>
      <c r="AB58" s="61"/>
      <c r="AC58" s="62"/>
      <c r="AD58" s="26"/>
      <c r="AE58" s="66"/>
      <c r="AF58" s="63"/>
      <c r="AG58" s="44"/>
      <c r="AH58" s="61"/>
      <c r="AI58" s="62"/>
      <c r="AJ58" s="26" t="s">
        <v>110</v>
      </c>
      <c r="AK58" s="61"/>
      <c r="AL58" s="62"/>
      <c r="AM58" s="26" t="s">
        <v>172</v>
      </c>
      <c r="AN58" s="6"/>
    </row>
    <row r="59" spans="4:40" ht="11.25" customHeight="1" x14ac:dyDescent="0.2">
      <c r="D59" s="61"/>
      <c r="E59" s="62"/>
      <c r="F59" s="27"/>
      <c r="G59" s="61"/>
      <c r="H59" s="62"/>
      <c r="I59" s="27"/>
      <c r="J59" s="71"/>
      <c r="K59" s="62"/>
      <c r="L59" s="27"/>
      <c r="M59" s="66"/>
      <c r="N59" s="63"/>
      <c r="O59" s="27"/>
      <c r="P59" s="71"/>
      <c r="Q59" s="62"/>
      <c r="R59" s="18"/>
      <c r="S59" s="61"/>
      <c r="T59" s="62"/>
      <c r="U59" s="27"/>
      <c r="V59" s="66"/>
      <c r="W59" s="63"/>
      <c r="X59" s="27"/>
      <c r="Y59" s="61"/>
      <c r="Z59" s="62"/>
      <c r="AA59" s="27"/>
      <c r="AB59" s="61"/>
      <c r="AC59" s="62"/>
      <c r="AD59" s="27"/>
      <c r="AE59" s="66"/>
      <c r="AF59" s="63"/>
      <c r="AG59" s="45"/>
      <c r="AH59" s="61"/>
      <c r="AI59" s="62"/>
      <c r="AJ59" s="27"/>
      <c r="AK59" s="61"/>
      <c r="AL59" s="62"/>
      <c r="AM59" s="27"/>
      <c r="AN59" s="6"/>
    </row>
    <row r="60" spans="4:40" ht="11.25" customHeight="1" x14ac:dyDescent="0.2">
      <c r="D60" s="61"/>
      <c r="E60" s="62"/>
      <c r="F60" s="25"/>
      <c r="G60" s="61"/>
      <c r="H60" s="62"/>
      <c r="I60" s="25"/>
      <c r="J60" s="71"/>
      <c r="K60" s="62"/>
      <c r="L60" s="25"/>
      <c r="M60" s="66"/>
      <c r="N60" s="63"/>
      <c r="O60" s="25"/>
      <c r="P60" s="71"/>
      <c r="Q60" s="62"/>
      <c r="R60" s="19">
        <v>20</v>
      </c>
      <c r="S60" s="61"/>
      <c r="T60" s="62"/>
      <c r="U60" s="25"/>
      <c r="V60" s="66"/>
      <c r="W60" s="63"/>
      <c r="X60" s="25"/>
      <c r="Y60" s="61"/>
      <c r="Z60" s="62"/>
      <c r="AA60" s="25"/>
      <c r="AB60" s="61"/>
      <c r="AC60" s="62"/>
      <c r="AD60" s="25"/>
      <c r="AE60" s="66"/>
      <c r="AF60" s="63"/>
      <c r="AG60" s="46"/>
      <c r="AH60" s="61"/>
      <c r="AI60" s="62"/>
      <c r="AJ60" s="25"/>
      <c r="AK60" s="61"/>
      <c r="AL60" s="62"/>
      <c r="AM60" s="25"/>
      <c r="AN60" s="6"/>
    </row>
    <row r="61" spans="4:40" ht="11.25" customHeight="1" x14ac:dyDescent="0.2">
      <c r="D61" s="61">
        <v>15</v>
      </c>
      <c r="E61" s="62" t="str">
        <f>IF(COUNTBLANK(D61),"",TEXT($B$7&amp;"/"&amp;$B$11&amp;"/"&amp;D61,"aaa"))</f>
        <v>金</v>
      </c>
      <c r="F61" s="21" t="s">
        <v>132</v>
      </c>
      <c r="G61" s="61">
        <v>15</v>
      </c>
      <c r="H61" s="62" t="str">
        <f>IF(COUNTBLANK(G61),"",TEXT($B$7&amp;"/"&amp;$B$11+1&amp;"/"&amp;G61,"aaa"))</f>
        <v>日</v>
      </c>
      <c r="I61" s="21"/>
      <c r="J61" s="71">
        <v>15</v>
      </c>
      <c r="K61" s="62" t="str">
        <f>IF(COUNTBLANK(J61),"",TEXT($B$7&amp;"/"&amp;$B$11+2&amp;"/"&amp;J61,"aaa"))</f>
        <v>水</v>
      </c>
      <c r="L61" s="21"/>
      <c r="M61" s="66">
        <v>15</v>
      </c>
      <c r="N61" s="63" t="str">
        <f>IF(COUNTBLANK(M61),"",TEXT($B$7&amp;"/"&amp;$B$11+3&amp;"/"&amp;M61,"aaa"))</f>
        <v>金</v>
      </c>
      <c r="O61" s="21"/>
      <c r="P61" s="71">
        <v>15</v>
      </c>
      <c r="Q61" s="62" t="str">
        <f>IF(COUNTBLANK(P61),"",TEXT($B$7&amp;"/"&amp;$B$11+4&amp;"/"&amp;P61,"aaa"))</f>
        <v>月</v>
      </c>
      <c r="R61" s="30" t="s">
        <v>114</v>
      </c>
      <c r="S61" s="66">
        <v>15</v>
      </c>
      <c r="T61" s="63" t="str">
        <f>IF(COUNTBLANK(S61),"",TEXT($B$7&amp;"/"&amp;$B$11+5&amp;"/"&amp;S61,"aaa"))</f>
        <v>木</v>
      </c>
      <c r="U61" s="21" t="s">
        <v>137</v>
      </c>
      <c r="V61" s="61">
        <v>15</v>
      </c>
      <c r="W61" s="62" t="str">
        <f>IF(COUNTBLANK(V61),"",TEXT($B$7&amp;"/"&amp;$B$11+6&amp;"/"&amp;V61,"aaa"))</f>
        <v>土</v>
      </c>
      <c r="X61" s="21" t="s">
        <v>238</v>
      </c>
      <c r="Y61" s="61">
        <v>15</v>
      </c>
      <c r="Z61" s="62" t="str">
        <f>IF(COUNTBLANK(Y61),"",TEXT($B$7&amp;"/"&amp;$B$11+7&amp;"/"&amp;Y61,"aaa"))</f>
        <v>火</v>
      </c>
      <c r="AA61" s="21" t="s">
        <v>141</v>
      </c>
      <c r="AB61" s="61">
        <v>15</v>
      </c>
      <c r="AC61" s="62" t="str">
        <f>IF(COUNTBLANK(AB61),"",TEXT($B$7&amp;"/"&amp;$B$11+8&amp;"/"&amp;AB61,"aaa"))</f>
        <v>木</v>
      </c>
      <c r="AD61" s="21"/>
      <c r="AE61" s="61">
        <v>15</v>
      </c>
      <c r="AF61" s="62" t="str">
        <f>IF(COUNTBLANK(AE61),"",TEXT($B$7+1&amp;"/"&amp;$B$11-3&amp;"/"&amp;AE61,"aaa"))</f>
        <v>日</v>
      </c>
      <c r="AG61" s="43" t="s">
        <v>242</v>
      </c>
      <c r="AH61" s="61">
        <v>15</v>
      </c>
      <c r="AI61" s="62" t="str">
        <f>IF(COUNTBLANK(AH61),"",TEXT($B$7+1&amp;"/"&amp;$B$11-2&amp;"/"&amp;AH61,"aaa"))</f>
        <v>水</v>
      </c>
      <c r="AJ61" s="21"/>
      <c r="AK61" s="61">
        <v>15</v>
      </c>
      <c r="AL61" s="62" t="str">
        <f>IF(COUNTBLANK(AK61),"",TEXT($B$7+1&amp;"/"&amp;$B$11-1&amp;"/"&amp;AK61,"aaa"))</f>
        <v>水</v>
      </c>
      <c r="AM61" s="21"/>
      <c r="AN61" s="6"/>
    </row>
    <row r="62" spans="4:40" ht="11.25" customHeight="1" x14ac:dyDescent="0.2">
      <c r="D62" s="61"/>
      <c r="E62" s="62"/>
      <c r="F62" s="26" t="s">
        <v>192</v>
      </c>
      <c r="G62" s="61"/>
      <c r="H62" s="62"/>
      <c r="I62" s="26"/>
      <c r="J62" s="71"/>
      <c r="K62" s="62"/>
      <c r="L62" s="27" t="s">
        <v>171</v>
      </c>
      <c r="M62" s="66"/>
      <c r="N62" s="63"/>
      <c r="O62" s="26"/>
      <c r="P62" s="71"/>
      <c r="Q62" s="62"/>
      <c r="R62" s="17"/>
      <c r="S62" s="66"/>
      <c r="T62" s="63"/>
      <c r="U62" s="26"/>
      <c r="V62" s="61"/>
      <c r="W62" s="62"/>
      <c r="X62" s="26" t="s">
        <v>118</v>
      </c>
      <c r="Y62" s="61"/>
      <c r="Z62" s="62"/>
      <c r="AA62" s="26" t="s">
        <v>105</v>
      </c>
      <c r="AB62" s="61"/>
      <c r="AC62" s="62"/>
      <c r="AD62" s="26"/>
      <c r="AE62" s="61"/>
      <c r="AF62" s="62"/>
      <c r="AG62" s="44"/>
      <c r="AH62" s="61"/>
      <c r="AI62" s="62"/>
      <c r="AJ62" s="26" t="s">
        <v>90</v>
      </c>
      <c r="AK62" s="61"/>
      <c r="AL62" s="62"/>
      <c r="AM62" s="26" t="s">
        <v>174</v>
      </c>
      <c r="AN62" s="6"/>
    </row>
    <row r="63" spans="4:40" ht="11.25" customHeight="1" x14ac:dyDescent="0.2">
      <c r="D63" s="61"/>
      <c r="E63" s="62"/>
      <c r="F63" s="27"/>
      <c r="G63" s="61"/>
      <c r="H63" s="62"/>
      <c r="I63" s="27"/>
      <c r="J63" s="71"/>
      <c r="K63" s="62"/>
      <c r="L63" s="27"/>
      <c r="M63" s="66"/>
      <c r="N63" s="63"/>
      <c r="O63" s="27"/>
      <c r="P63" s="71"/>
      <c r="Q63" s="62"/>
      <c r="R63" s="18"/>
      <c r="S63" s="66"/>
      <c r="T63" s="63"/>
      <c r="U63" s="27"/>
      <c r="V63" s="61"/>
      <c r="W63" s="62"/>
      <c r="X63" s="27"/>
      <c r="Y63" s="61"/>
      <c r="Z63" s="62"/>
      <c r="AA63" s="27"/>
      <c r="AB63" s="61"/>
      <c r="AC63" s="62"/>
      <c r="AD63" s="27"/>
      <c r="AE63" s="61"/>
      <c r="AF63" s="62"/>
      <c r="AG63" s="45"/>
      <c r="AH63" s="61"/>
      <c r="AI63" s="62"/>
      <c r="AJ63" s="27" t="s">
        <v>128</v>
      </c>
      <c r="AK63" s="61"/>
      <c r="AL63" s="62"/>
      <c r="AM63" s="27"/>
      <c r="AN63" s="6"/>
    </row>
    <row r="64" spans="4:40" ht="11.25" customHeight="1" x14ac:dyDescent="0.2">
      <c r="D64" s="61"/>
      <c r="E64" s="62"/>
      <c r="F64" s="25"/>
      <c r="G64" s="61"/>
      <c r="H64" s="62"/>
      <c r="I64" s="25"/>
      <c r="J64" s="71"/>
      <c r="K64" s="62"/>
      <c r="L64" s="25"/>
      <c r="M64" s="66"/>
      <c r="N64" s="63"/>
      <c r="O64" s="25"/>
      <c r="P64" s="71"/>
      <c r="Q64" s="62"/>
      <c r="R64" s="19">
        <v>21</v>
      </c>
      <c r="S64" s="66"/>
      <c r="T64" s="63"/>
      <c r="U64" s="25"/>
      <c r="V64" s="61"/>
      <c r="W64" s="62"/>
      <c r="X64" s="25"/>
      <c r="Y64" s="61"/>
      <c r="Z64" s="62"/>
      <c r="AA64" s="25"/>
      <c r="AB64" s="61"/>
      <c r="AC64" s="62"/>
      <c r="AD64" s="25"/>
      <c r="AE64" s="61"/>
      <c r="AF64" s="62"/>
      <c r="AG64" s="46"/>
      <c r="AH64" s="61"/>
      <c r="AI64" s="62"/>
      <c r="AJ64" s="25"/>
      <c r="AK64" s="61"/>
      <c r="AL64" s="62"/>
      <c r="AM64" s="25"/>
      <c r="AN64" s="6"/>
    </row>
    <row r="65" spans="4:40" ht="11.25" customHeight="1" x14ac:dyDescent="0.2">
      <c r="D65" s="61">
        <v>16</v>
      </c>
      <c r="E65" s="62" t="str">
        <f>IF(COUNTBLANK(D65),"",TEXT($B$7&amp;"/"&amp;$B$11&amp;"/"&amp;D65,"aaa"))</f>
        <v>土</v>
      </c>
      <c r="F65" s="21" t="s">
        <v>266</v>
      </c>
      <c r="G65" s="61">
        <v>16</v>
      </c>
      <c r="H65" s="62" t="str">
        <f>IF(COUNTBLANK(G65),"",TEXT($B$7&amp;"/"&amp;$B$11+1&amp;"/"&amp;G65,"aaa"))</f>
        <v>月</v>
      </c>
      <c r="I65" s="21" t="s">
        <v>137</v>
      </c>
      <c r="J65" s="71">
        <v>16</v>
      </c>
      <c r="K65" s="62" t="str">
        <f>IF(COUNTBLANK(J65),"",TEXT($B$7&amp;"/"&amp;$B$11+2&amp;"/"&amp;J65,"aaa"))</f>
        <v>木</v>
      </c>
      <c r="L65" s="26"/>
      <c r="M65" s="66">
        <v>16</v>
      </c>
      <c r="N65" s="63" t="str">
        <f>IF(COUNTBLANK(M65),"",TEXT($B$7&amp;"/"&amp;$B$11+3&amp;"/"&amp;M65,"aaa"))</f>
        <v>土</v>
      </c>
      <c r="O65" s="21"/>
      <c r="P65" s="71">
        <v>16</v>
      </c>
      <c r="Q65" s="62" t="str">
        <f>IF(COUNTBLANK(P65),"",TEXT($B$7&amp;"/"&amp;$B$11+4&amp;"/"&amp;P65,"aaa"))</f>
        <v>火</v>
      </c>
      <c r="R65" s="30" t="s">
        <v>114</v>
      </c>
      <c r="S65" s="66">
        <v>16</v>
      </c>
      <c r="T65" s="63" t="str">
        <f>IF(COUNTBLANK(S65),"",TEXT($B$7&amp;"/"&amp;$B$11+5&amp;"/"&amp;S65,"aaa"))</f>
        <v>金</v>
      </c>
      <c r="U65" s="21"/>
      <c r="V65" s="61">
        <v>16</v>
      </c>
      <c r="W65" s="62" t="str">
        <f>IF(COUNTBLANK(V65),"",TEXT($B$7&amp;"/"&amp;$B$11+6&amp;"/"&amp;V65,"aaa"))</f>
        <v>日</v>
      </c>
      <c r="X65" s="27"/>
      <c r="Y65" s="61">
        <v>16</v>
      </c>
      <c r="Z65" s="62" t="str">
        <f>IF(COUNTBLANK(Y65),"",TEXT($B$7&amp;"/"&amp;$B$11+7&amp;"/"&amp;Y65,"aaa"))</f>
        <v>水</v>
      </c>
      <c r="AA65" s="21"/>
      <c r="AB65" s="61">
        <v>16</v>
      </c>
      <c r="AC65" s="62" t="str">
        <f>IF(COUNTBLANK(AB65),"",TEXT($B$7&amp;"/"&amp;$B$11+8&amp;"/"&amp;AB65,"aaa"))</f>
        <v>金</v>
      </c>
      <c r="AD65" s="21" t="s">
        <v>224</v>
      </c>
      <c r="AE65" s="61">
        <v>16</v>
      </c>
      <c r="AF65" s="62" t="str">
        <f>IF(COUNTBLANK(AE65),"",TEXT($B$7+1&amp;"/"&amp;$B$11-3&amp;"/"&amp;AE65,"aaa"))</f>
        <v>月</v>
      </c>
      <c r="AG65" s="43"/>
      <c r="AH65" s="61">
        <v>16</v>
      </c>
      <c r="AI65" s="62" t="str">
        <f>IF(COUNTBLANK(AH65),"",TEXT($B$7+1&amp;"/"&amp;$B$11-2&amp;"/"&amp;AH65,"aaa"))</f>
        <v>木</v>
      </c>
      <c r="AJ65" s="21"/>
      <c r="AK65" s="61">
        <v>16</v>
      </c>
      <c r="AL65" s="62" t="str">
        <f>IF(COUNTBLANK(AK65),"",TEXT($B$7+1&amp;"/"&amp;$B$11-1&amp;"/"&amp;AK65,"aaa"))</f>
        <v>木</v>
      </c>
      <c r="AM65" s="26"/>
      <c r="AN65" s="6"/>
    </row>
    <row r="66" spans="4:40" ht="11.25" customHeight="1" x14ac:dyDescent="0.2">
      <c r="D66" s="61"/>
      <c r="E66" s="62"/>
      <c r="F66" s="26"/>
      <c r="G66" s="61"/>
      <c r="H66" s="62"/>
      <c r="I66" s="26" t="s">
        <v>199</v>
      </c>
      <c r="J66" s="71"/>
      <c r="K66" s="62"/>
      <c r="L66" s="26"/>
      <c r="M66" s="66"/>
      <c r="N66" s="63"/>
      <c r="O66" s="26" t="s">
        <v>118</v>
      </c>
      <c r="P66" s="71"/>
      <c r="Q66" s="62"/>
      <c r="R66" s="17"/>
      <c r="S66" s="66"/>
      <c r="T66" s="63"/>
      <c r="U66" s="27" t="s">
        <v>82</v>
      </c>
      <c r="V66" s="61"/>
      <c r="W66" s="62"/>
      <c r="X66" s="26"/>
      <c r="Y66" s="61"/>
      <c r="Z66" s="62"/>
      <c r="AA66" s="26" t="s">
        <v>84</v>
      </c>
      <c r="AB66" s="61"/>
      <c r="AC66" s="62"/>
      <c r="AD66" s="26"/>
      <c r="AE66" s="61"/>
      <c r="AF66" s="62"/>
      <c r="AG66" s="44"/>
      <c r="AH66" s="61"/>
      <c r="AI66" s="62"/>
      <c r="AJ66" s="55" t="s">
        <v>91</v>
      </c>
      <c r="AK66" s="61"/>
      <c r="AL66" s="62"/>
      <c r="AM66" s="27" t="s">
        <v>177</v>
      </c>
      <c r="AN66" s="6"/>
    </row>
    <row r="67" spans="4:40" ht="11.25" customHeight="1" x14ac:dyDescent="0.2">
      <c r="D67" s="61"/>
      <c r="E67" s="62"/>
      <c r="F67" s="27"/>
      <c r="G67" s="61"/>
      <c r="H67" s="62"/>
      <c r="I67" s="27" t="s">
        <v>249</v>
      </c>
      <c r="J67" s="71"/>
      <c r="K67" s="62"/>
      <c r="L67" s="27"/>
      <c r="M67" s="66"/>
      <c r="N67" s="63"/>
      <c r="O67" s="27"/>
      <c r="P67" s="71"/>
      <c r="Q67" s="62"/>
      <c r="R67" s="18"/>
      <c r="S67" s="66"/>
      <c r="T67" s="63"/>
      <c r="U67" s="27"/>
      <c r="V67" s="61"/>
      <c r="W67" s="62"/>
      <c r="X67" s="27"/>
      <c r="Y67" s="61"/>
      <c r="Z67" s="62"/>
      <c r="AA67" s="27" t="s">
        <v>128</v>
      </c>
      <c r="AB67" s="61"/>
      <c r="AC67" s="62"/>
      <c r="AD67" s="27"/>
      <c r="AE67" s="61"/>
      <c r="AF67" s="62"/>
      <c r="AG67" s="45"/>
      <c r="AH67" s="61"/>
      <c r="AI67" s="62"/>
      <c r="AJ67" s="27"/>
      <c r="AK67" s="61"/>
      <c r="AL67" s="62"/>
      <c r="AM67" s="27"/>
      <c r="AN67" s="6"/>
    </row>
    <row r="68" spans="4:40" ht="11.25" customHeight="1" x14ac:dyDescent="0.2">
      <c r="D68" s="61"/>
      <c r="E68" s="62"/>
      <c r="F68" s="25"/>
      <c r="G68" s="61"/>
      <c r="H68" s="62"/>
      <c r="I68" s="25"/>
      <c r="J68" s="71"/>
      <c r="K68" s="62"/>
      <c r="L68" s="25"/>
      <c r="M68" s="66"/>
      <c r="N68" s="63"/>
      <c r="O68" s="25"/>
      <c r="P68" s="71"/>
      <c r="Q68" s="62"/>
      <c r="R68" s="19">
        <v>22</v>
      </c>
      <c r="S68" s="66"/>
      <c r="T68" s="63"/>
      <c r="U68" s="25"/>
      <c r="V68" s="61"/>
      <c r="W68" s="62"/>
      <c r="X68" s="25"/>
      <c r="Y68" s="61"/>
      <c r="Z68" s="62"/>
      <c r="AA68" s="25"/>
      <c r="AB68" s="61"/>
      <c r="AC68" s="62"/>
      <c r="AD68" s="25"/>
      <c r="AE68" s="61"/>
      <c r="AF68" s="62"/>
      <c r="AG68" s="46"/>
      <c r="AH68" s="61"/>
      <c r="AI68" s="62"/>
      <c r="AJ68" s="25"/>
      <c r="AK68" s="61"/>
      <c r="AL68" s="62"/>
      <c r="AM68" s="25"/>
      <c r="AN68" s="6"/>
    </row>
    <row r="69" spans="4:40" ht="11.25" customHeight="1" x14ac:dyDescent="0.2">
      <c r="D69" s="61">
        <v>17</v>
      </c>
      <c r="E69" s="62" t="str">
        <f>IF(COUNTBLANK(D69),"",TEXT($B$7&amp;"/"&amp;$B$11&amp;"/"&amp;D69,"aaa"))</f>
        <v>日</v>
      </c>
      <c r="F69" s="21"/>
      <c r="G69" s="61">
        <v>17</v>
      </c>
      <c r="H69" s="62" t="str">
        <f>IF(COUNTBLANK(G69),"",TEXT($B$7&amp;"/"&amp;$B$11+1&amp;"/"&amp;G69,"aaa"))</f>
        <v>火</v>
      </c>
      <c r="I69" s="21" t="s">
        <v>317</v>
      </c>
      <c r="J69" s="71">
        <v>17</v>
      </c>
      <c r="K69" s="62" t="str">
        <f>IF(COUNTBLANK(J69),"",TEXT($B$7&amp;"/"&amp;$B$11+2&amp;"/"&amp;J69,"aaa"))</f>
        <v>金</v>
      </c>
      <c r="L69" s="26" t="s">
        <v>234</v>
      </c>
      <c r="M69" s="66">
        <v>17</v>
      </c>
      <c r="N69" s="63" t="str">
        <f>IF(COUNTBLANK(M69),"",TEXT($B$7&amp;"/"&amp;$B$11+3&amp;"/"&amp;M69,"aaa"))</f>
        <v>日</v>
      </c>
      <c r="O69" s="21"/>
      <c r="P69" s="71">
        <v>17</v>
      </c>
      <c r="Q69" s="62" t="str">
        <f>IF(COUNTBLANK(P69),"",TEXT($B$7&amp;"/"&amp;$B$11+4&amp;"/"&amp;P69,"aaa"))</f>
        <v>水</v>
      </c>
      <c r="R69" s="16"/>
      <c r="S69" s="66">
        <v>17</v>
      </c>
      <c r="T69" s="63" t="str">
        <f>IF(COUNTBLANK(S69),"",TEXT($B$7&amp;"/"&amp;$B$11+5&amp;"/"&amp;S69,"aaa"))</f>
        <v>土</v>
      </c>
      <c r="U69" s="21" t="s">
        <v>276</v>
      </c>
      <c r="V69" s="61">
        <v>17</v>
      </c>
      <c r="W69" s="62" t="str">
        <f>IF(COUNTBLANK(V69),"",TEXT($B$7&amp;"/"&amp;$B$11+6&amp;"/"&amp;V69,"aaa"))</f>
        <v>月</v>
      </c>
      <c r="X69" s="21" t="s">
        <v>221</v>
      </c>
      <c r="Y69" s="61">
        <v>17</v>
      </c>
      <c r="Z69" s="62" t="str">
        <f>IF(COUNTBLANK(Y69),"",TEXT($B$7&amp;"/"&amp;$B$11+7&amp;"/"&amp;Y69,"aaa"))</f>
        <v>木</v>
      </c>
      <c r="AA69" s="21"/>
      <c r="AB69" s="61">
        <v>17</v>
      </c>
      <c r="AC69" s="62" t="str">
        <f>IF(COUNTBLANK(AB69),"",TEXT($B$7&amp;"/"&amp;$B$11+8&amp;"/"&amp;AB69,"aaa"))</f>
        <v>土</v>
      </c>
      <c r="AD69" s="21"/>
      <c r="AE69" s="61">
        <v>17</v>
      </c>
      <c r="AF69" s="62" t="str">
        <f>IF(COUNTBLANK(AE69),"",TEXT($B$7+1&amp;"/"&amp;$B$11-3&amp;"/"&amp;AE69,"aaa"))</f>
        <v>火</v>
      </c>
      <c r="AG69" s="43" t="s">
        <v>144</v>
      </c>
      <c r="AH69" s="61">
        <v>17</v>
      </c>
      <c r="AI69" s="62" t="str">
        <f>IF(COUNTBLANK(AH69),"",TEXT($B$7+1&amp;"/"&amp;$B$11-2&amp;"/"&amp;AH69,"aaa"))</f>
        <v>金</v>
      </c>
      <c r="AJ69" s="21" t="s">
        <v>138</v>
      </c>
      <c r="AK69" s="61">
        <v>17</v>
      </c>
      <c r="AL69" s="62" t="str">
        <f>IF(COUNTBLANK(AK69),"",TEXT($B$7+1&amp;"/"&amp;$B$11-1&amp;"/"&amp;AK69,"aaa"))</f>
        <v>金</v>
      </c>
      <c r="AM69" s="21" t="s">
        <v>145</v>
      </c>
      <c r="AN69" s="6"/>
    </row>
    <row r="70" spans="4:40" ht="11.25" customHeight="1" x14ac:dyDescent="0.2">
      <c r="D70" s="61"/>
      <c r="E70" s="62"/>
      <c r="F70" s="26"/>
      <c r="G70" s="61"/>
      <c r="H70" s="62"/>
      <c r="I70" s="26" t="s">
        <v>323</v>
      </c>
      <c r="J70" s="71"/>
      <c r="K70" s="62"/>
      <c r="L70" s="26" t="s">
        <v>77</v>
      </c>
      <c r="M70" s="66"/>
      <c r="N70" s="63"/>
      <c r="O70" s="26"/>
      <c r="P70" s="71"/>
      <c r="Q70" s="62"/>
      <c r="R70" s="17"/>
      <c r="S70" s="66"/>
      <c r="T70" s="63"/>
      <c r="U70" s="26"/>
      <c r="V70" s="61"/>
      <c r="W70" s="62"/>
      <c r="X70" s="26" t="s">
        <v>249</v>
      </c>
      <c r="Y70" s="61"/>
      <c r="Z70" s="62"/>
      <c r="AA70" s="26" t="s">
        <v>85</v>
      </c>
      <c r="AB70" s="61"/>
      <c r="AC70" s="62"/>
      <c r="AD70" s="26"/>
      <c r="AE70" s="61"/>
      <c r="AF70" s="62"/>
      <c r="AG70" s="44"/>
      <c r="AH70" s="61"/>
      <c r="AI70" s="62"/>
      <c r="AJ70" s="26" t="s">
        <v>92</v>
      </c>
      <c r="AK70" s="61"/>
      <c r="AL70" s="62"/>
      <c r="AM70" s="26" t="s">
        <v>150</v>
      </c>
      <c r="AN70" s="6"/>
    </row>
    <row r="71" spans="4:40" ht="11.25" customHeight="1" x14ac:dyDescent="0.2">
      <c r="D71" s="61"/>
      <c r="E71" s="62"/>
      <c r="F71" s="27"/>
      <c r="G71" s="61"/>
      <c r="H71" s="62"/>
      <c r="I71" s="27"/>
      <c r="J71" s="71"/>
      <c r="K71" s="62"/>
      <c r="L71" s="27"/>
      <c r="M71" s="66"/>
      <c r="N71" s="63"/>
      <c r="O71" s="27"/>
      <c r="P71" s="71"/>
      <c r="Q71" s="62"/>
      <c r="R71" s="18"/>
      <c r="S71" s="66"/>
      <c r="T71" s="63"/>
      <c r="U71" s="27"/>
      <c r="V71" s="61"/>
      <c r="W71" s="62"/>
      <c r="X71" s="27"/>
      <c r="Y71" s="61"/>
      <c r="Z71" s="62"/>
      <c r="AA71" s="27"/>
      <c r="AB71" s="61"/>
      <c r="AC71" s="62"/>
      <c r="AD71" s="27"/>
      <c r="AE71" s="61"/>
      <c r="AF71" s="62"/>
      <c r="AG71" s="45"/>
      <c r="AH71" s="61"/>
      <c r="AI71" s="62"/>
      <c r="AJ71" s="27"/>
      <c r="AK71" s="61"/>
      <c r="AL71" s="62"/>
      <c r="AM71" s="27" t="s">
        <v>178</v>
      </c>
      <c r="AN71" s="6"/>
    </row>
    <row r="72" spans="4:40" ht="11.25" customHeight="1" x14ac:dyDescent="0.2">
      <c r="D72" s="61"/>
      <c r="E72" s="62"/>
      <c r="F72" s="25"/>
      <c r="G72" s="61"/>
      <c r="H72" s="62"/>
      <c r="I72" s="25"/>
      <c r="J72" s="71"/>
      <c r="K72" s="62"/>
      <c r="L72" s="25"/>
      <c r="M72" s="66"/>
      <c r="N72" s="63"/>
      <c r="O72" s="25"/>
      <c r="P72" s="71"/>
      <c r="Q72" s="62"/>
      <c r="R72" s="19">
        <v>23</v>
      </c>
      <c r="S72" s="66"/>
      <c r="T72" s="63"/>
      <c r="U72" s="25"/>
      <c r="V72" s="61"/>
      <c r="W72" s="62"/>
      <c r="X72" s="25"/>
      <c r="Y72" s="61"/>
      <c r="Z72" s="62"/>
      <c r="AA72" s="25"/>
      <c r="AB72" s="61"/>
      <c r="AC72" s="62"/>
      <c r="AD72" s="25"/>
      <c r="AE72" s="61"/>
      <c r="AF72" s="62"/>
      <c r="AG72" s="46"/>
      <c r="AH72" s="61"/>
      <c r="AI72" s="62"/>
      <c r="AJ72" s="25"/>
      <c r="AK72" s="61"/>
      <c r="AL72" s="62"/>
      <c r="AM72" s="25"/>
      <c r="AN72" s="6"/>
    </row>
    <row r="73" spans="4:40" ht="11.25" customHeight="1" x14ac:dyDescent="0.2">
      <c r="D73" s="61">
        <v>18</v>
      </c>
      <c r="E73" s="62" t="str">
        <f>IF(COUNTBLANK(D73),"",TEXT($B$7&amp;"/"&amp;$B$11&amp;"/"&amp;D73,"aaa"))</f>
        <v>月</v>
      </c>
      <c r="F73" s="21" t="s">
        <v>247</v>
      </c>
      <c r="G73" s="61">
        <v>18</v>
      </c>
      <c r="H73" s="62" t="str">
        <f>IF(COUNTBLANK(G73),"",TEXT($B$7&amp;"/"&amp;$B$11+1&amp;"/"&amp;G73,"aaa"))</f>
        <v>水</v>
      </c>
      <c r="I73" s="22" t="s">
        <v>318</v>
      </c>
      <c r="J73" s="71">
        <v>18</v>
      </c>
      <c r="K73" s="62" t="str">
        <f>IF(COUNTBLANK(J73),"",TEXT($B$7&amp;"/"&amp;$B$11+2&amp;"/"&amp;J73,"aaa"))</f>
        <v>土</v>
      </c>
      <c r="L73" s="26" t="s">
        <v>235</v>
      </c>
      <c r="M73" s="64">
        <v>18</v>
      </c>
      <c r="N73" s="65" t="str">
        <f>IF(COUNTBLANK(M73),"",TEXT($B$7&amp;"/"&amp;$B$11+3&amp;"/"&amp;M73,"aaa"))</f>
        <v>月</v>
      </c>
      <c r="O73" s="27" t="s">
        <v>28</v>
      </c>
      <c r="P73" s="71">
        <v>18</v>
      </c>
      <c r="Q73" s="62" t="str">
        <f>IF(COUNTBLANK(P73),"",TEXT($B$7&amp;"/"&amp;$B$11+4&amp;"/"&amp;P73,"aaa"))</f>
        <v>木</v>
      </c>
      <c r="R73" s="44" t="s">
        <v>65</v>
      </c>
      <c r="S73" s="61">
        <v>18</v>
      </c>
      <c r="T73" s="62" t="str">
        <f>IF(COUNTBLANK(S73),"",TEXT($B$7&amp;"/"&amp;$B$11+5&amp;"/"&amp;S73,"aaa"))</f>
        <v>日</v>
      </c>
      <c r="U73" s="21"/>
      <c r="V73" s="61">
        <v>18</v>
      </c>
      <c r="W73" s="62" t="str">
        <f>IF(COUNTBLANK(V73),"",TEXT($B$7&amp;"/"&amp;$B$11+6&amp;"/"&amp;V73,"aaa"))</f>
        <v>火</v>
      </c>
      <c r="X73" s="21"/>
      <c r="Y73" s="61">
        <v>18</v>
      </c>
      <c r="Z73" s="62" t="str">
        <f>IF(COUNTBLANK(Y73),"",TEXT($B$7&amp;"/"&amp;$B$11+7&amp;"/"&amp;Y73,"aaa"))</f>
        <v>金</v>
      </c>
      <c r="AA73" s="21"/>
      <c r="AB73" s="61">
        <v>18</v>
      </c>
      <c r="AC73" s="62" t="str">
        <f>IF(COUNTBLANK(AB73),"",TEXT($B$7&amp;"/"&amp;$B$11+8&amp;"/"&amp;AB73,"aaa"))</f>
        <v>日</v>
      </c>
      <c r="AD73" s="21"/>
      <c r="AE73" s="61">
        <v>18</v>
      </c>
      <c r="AF73" s="62" t="str">
        <f>IF(COUNTBLANK(AE73),"",TEXT($B$7+1&amp;"/"&amp;$B$11-3&amp;"/"&amp;AE73,"aaa"))</f>
        <v>水</v>
      </c>
      <c r="AG73" s="21" t="s">
        <v>140</v>
      </c>
      <c r="AH73" s="61">
        <v>18</v>
      </c>
      <c r="AI73" s="62" t="str">
        <f>IF(COUNTBLANK(AH73),"",TEXT($B$7+1&amp;"/"&amp;$B$11-2&amp;"/"&amp;AH73,"aaa"))</f>
        <v>土</v>
      </c>
      <c r="AJ73" s="21"/>
      <c r="AK73" s="61">
        <v>18</v>
      </c>
      <c r="AL73" s="62" t="str">
        <f>IF(COUNTBLANK(AK73),"",TEXT($B$7+1&amp;"/"&amp;$B$11-1&amp;"/"&amp;AK73,"aaa"))</f>
        <v>土</v>
      </c>
      <c r="AM73" s="21"/>
      <c r="AN73" s="6"/>
    </row>
    <row r="74" spans="4:40" ht="11.25" customHeight="1" x14ac:dyDescent="0.2">
      <c r="D74" s="61"/>
      <c r="E74" s="62"/>
      <c r="F74" s="27" t="s">
        <v>226</v>
      </c>
      <c r="G74" s="61"/>
      <c r="H74" s="62"/>
      <c r="I74" s="26" t="s">
        <v>316</v>
      </c>
      <c r="J74" s="71"/>
      <c r="K74" s="62"/>
      <c r="L74" s="26" t="s">
        <v>271</v>
      </c>
      <c r="M74" s="64"/>
      <c r="N74" s="65"/>
      <c r="O74" s="26"/>
      <c r="P74" s="71"/>
      <c r="Q74" s="62"/>
      <c r="R74" s="44" t="s">
        <v>132</v>
      </c>
      <c r="S74" s="61"/>
      <c r="T74" s="62"/>
      <c r="U74" s="26"/>
      <c r="V74" s="61"/>
      <c r="W74" s="62"/>
      <c r="X74" s="26"/>
      <c r="Y74" s="61"/>
      <c r="Z74" s="62"/>
      <c r="AA74" s="26" t="s">
        <v>86</v>
      </c>
      <c r="AB74" s="61"/>
      <c r="AC74" s="62"/>
      <c r="AD74" s="26" t="s">
        <v>121</v>
      </c>
      <c r="AE74" s="61"/>
      <c r="AF74" s="62"/>
      <c r="AG74" s="26"/>
      <c r="AH74" s="61"/>
      <c r="AI74" s="62"/>
      <c r="AJ74" s="26"/>
      <c r="AK74" s="61"/>
      <c r="AL74" s="62"/>
      <c r="AM74" s="26"/>
      <c r="AN74" s="6"/>
    </row>
    <row r="75" spans="4:40" ht="11.25" customHeight="1" x14ac:dyDescent="0.2">
      <c r="D75" s="61"/>
      <c r="E75" s="62"/>
      <c r="F75" s="27"/>
      <c r="G75" s="61"/>
      <c r="H75" s="62"/>
      <c r="I75" s="27"/>
      <c r="J75" s="71"/>
      <c r="K75" s="62"/>
      <c r="L75" s="26"/>
      <c r="M75" s="64"/>
      <c r="N75" s="65"/>
      <c r="O75" s="27"/>
      <c r="P75" s="71"/>
      <c r="Q75" s="62"/>
      <c r="R75" s="44"/>
      <c r="S75" s="61"/>
      <c r="T75" s="62"/>
      <c r="U75" s="27"/>
      <c r="V75" s="61"/>
      <c r="W75" s="62"/>
      <c r="X75" s="27"/>
      <c r="Y75" s="61"/>
      <c r="Z75" s="62"/>
      <c r="AA75" s="27"/>
      <c r="AB75" s="61"/>
      <c r="AC75" s="62"/>
      <c r="AD75" s="27"/>
      <c r="AE75" s="61"/>
      <c r="AF75" s="62"/>
      <c r="AG75" s="27"/>
      <c r="AH75" s="61"/>
      <c r="AI75" s="62"/>
      <c r="AJ75" s="27"/>
      <c r="AK75" s="61"/>
      <c r="AL75" s="62"/>
      <c r="AM75" s="27"/>
      <c r="AN75" s="6"/>
    </row>
    <row r="76" spans="4:40" ht="11.25" customHeight="1" x14ac:dyDescent="0.2">
      <c r="D76" s="61"/>
      <c r="E76" s="62"/>
      <c r="F76" s="25"/>
      <c r="G76" s="61"/>
      <c r="H76" s="62"/>
      <c r="I76" s="25"/>
      <c r="J76" s="71"/>
      <c r="K76" s="62"/>
      <c r="L76" s="25"/>
      <c r="M76" s="64"/>
      <c r="N76" s="65"/>
      <c r="O76" s="25"/>
      <c r="P76" s="71"/>
      <c r="Q76" s="62"/>
      <c r="R76" s="46"/>
      <c r="S76" s="61"/>
      <c r="T76" s="62"/>
      <c r="U76" s="25"/>
      <c r="V76" s="61"/>
      <c r="W76" s="62"/>
      <c r="X76" s="25"/>
      <c r="Y76" s="61"/>
      <c r="Z76" s="62"/>
      <c r="AA76" s="25"/>
      <c r="AB76" s="61"/>
      <c r="AC76" s="62"/>
      <c r="AD76" s="25"/>
      <c r="AE76" s="61"/>
      <c r="AF76" s="62"/>
      <c r="AG76" s="25"/>
      <c r="AH76" s="61"/>
      <c r="AI76" s="62"/>
      <c r="AJ76" s="25"/>
      <c r="AK76" s="61"/>
      <c r="AL76" s="62"/>
      <c r="AM76" s="25"/>
      <c r="AN76" s="6"/>
    </row>
    <row r="77" spans="4:40" ht="11.25" customHeight="1" x14ac:dyDescent="0.2">
      <c r="D77" s="61">
        <v>19</v>
      </c>
      <c r="E77" s="62" t="str">
        <f>IF(COUNTBLANK(D77),"",TEXT($B$7&amp;"/"&amp;$B$11&amp;"/"&amp;D77,"aaa"))</f>
        <v>火</v>
      </c>
      <c r="F77" s="21" t="s">
        <v>35</v>
      </c>
      <c r="G77" s="61">
        <v>19</v>
      </c>
      <c r="H77" s="62" t="str">
        <f>IF(COUNTBLANK(G77),"",TEXT($B$7&amp;"/"&amp;$B$11+1&amp;"/"&amp;G77,"aaa"))</f>
        <v>木</v>
      </c>
      <c r="I77" s="22" t="s">
        <v>319</v>
      </c>
      <c r="J77" s="71">
        <v>19</v>
      </c>
      <c r="K77" s="62" t="str">
        <f>IF(COUNTBLANK(J77),"",TEXT($B$7&amp;"/"&amp;$B$11+2&amp;"/"&amp;J77,"aaa"))</f>
        <v>日</v>
      </c>
      <c r="L77" s="26"/>
      <c r="M77" s="61">
        <v>19</v>
      </c>
      <c r="N77" s="62" t="str">
        <f>IF(COUNTBLANK(M77),"",TEXT($B$7&amp;"/"&amp;$B$11+3&amp;"/"&amp;M77,"aaa"))</f>
        <v>火</v>
      </c>
      <c r="O77" s="21" t="s">
        <v>157</v>
      </c>
      <c r="P77" s="71">
        <v>19</v>
      </c>
      <c r="Q77" s="62" t="str">
        <f>IF(COUNTBLANK(P77),"",TEXT($B$7&amp;"/"&amp;$B$11+4&amp;"/"&amp;P77,"aaa"))</f>
        <v>金</v>
      </c>
      <c r="R77" s="21"/>
      <c r="S77" s="64">
        <v>19</v>
      </c>
      <c r="T77" s="65" t="str">
        <f>IF(COUNTBLANK(S77),"",TEXT($B$7&amp;"/"&amp;$B$11+5&amp;"/"&amp;S77,"aaa"))</f>
        <v>月</v>
      </c>
      <c r="U77" s="21" t="s">
        <v>66</v>
      </c>
      <c r="V77" s="61">
        <v>19</v>
      </c>
      <c r="W77" s="62" t="str">
        <f>IF(COUNTBLANK(V77),"",TEXT($B$7&amp;"/"&amp;$B$11+6&amp;"/"&amp;V77,"aaa"))</f>
        <v>水</v>
      </c>
      <c r="X77" s="21"/>
      <c r="Y77" s="61">
        <v>19</v>
      </c>
      <c r="Z77" s="62" t="str">
        <f>IF(COUNTBLANK(Y77),"",TEXT($B$7&amp;"/"&amp;$B$11+7&amp;"/"&amp;Y77,"aaa"))</f>
        <v>土</v>
      </c>
      <c r="AA77" s="21"/>
      <c r="AB77" s="61">
        <v>19</v>
      </c>
      <c r="AC77" s="62" t="str">
        <f>IF(COUNTBLANK(AB77),"",TEXT($B$7&amp;"/"&amp;$B$11+8&amp;"/"&amp;AB77,"aaa"))</f>
        <v>月</v>
      </c>
      <c r="AD77" s="21" t="s">
        <v>248</v>
      </c>
      <c r="AE77" s="61">
        <v>19</v>
      </c>
      <c r="AF77" s="62" t="str">
        <f>IF(COUNTBLANK(AE77),"",TEXT($B$7+1&amp;"/"&amp;$B$11-3&amp;"/"&amp;AE77,"aaa"))</f>
        <v>木</v>
      </c>
      <c r="AG77" s="21"/>
      <c r="AH77" s="61">
        <v>19</v>
      </c>
      <c r="AI77" s="62" t="str">
        <f>IF(COUNTBLANK(AH77),"",TEXT($B$7+1&amp;"/"&amp;$B$11-2&amp;"/"&amp;AH77,"aaa"))</f>
        <v>日</v>
      </c>
      <c r="AJ77" s="21" t="s">
        <v>168</v>
      </c>
      <c r="AK77" s="61">
        <v>19</v>
      </c>
      <c r="AL77" s="62" t="str">
        <f>IF(COUNTBLANK(AK77),"",TEXT($B$7+1&amp;"/"&amp;$B$11-1&amp;"/"&amp;AK77,"aaa"))</f>
        <v>日</v>
      </c>
      <c r="AM77" s="21"/>
      <c r="AN77" s="6"/>
    </row>
    <row r="78" spans="4:40" ht="11.25" customHeight="1" x14ac:dyDescent="0.2">
      <c r="D78" s="61"/>
      <c r="E78" s="62"/>
      <c r="F78" s="26"/>
      <c r="G78" s="61"/>
      <c r="H78" s="62"/>
      <c r="I78" s="26"/>
      <c r="J78" s="71"/>
      <c r="K78" s="62"/>
      <c r="L78" s="26" t="s">
        <v>119</v>
      </c>
      <c r="M78" s="61"/>
      <c r="N78" s="62"/>
      <c r="O78" s="26" t="s">
        <v>249</v>
      </c>
      <c r="P78" s="71"/>
      <c r="Q78" s="62"/>
      <c r="R78" s="34"/>
      <c r="S78" s="64"/>
      <c r="T78" s="65"/>
      <c r="U78" s="26" t="s">
        <v>295</v>
      </c>
      <c r="V78" s="61"/>
      <c r="W78" s="62"/>
      <c r="X78" s="26"/>
      <c r="Y78" s="61"/>
      <c r="Z78" s="62"/>
      <c r="AA78" s="26"/>
      <c r="AB78" s="61"/>
      <c r="AC78" s="62"/>
      <c r="AD78" s="26"/>
      <c r="AE78" s="61"/>
      <c r="AF78" s="62"/>
      <c r="AG78" s="26"/>
      <c r="AH78" s="61"/>
      <c r="AI78" s="62"/>
      <c r="AJ78" s="27" t="s">
        <v>115</v>
      </c>
      <c r="AK78" s="61"/>
      <c r="AL78" s="62"/>
      <c r="AM78" s="26"/>
      <c r="AN78" s="6"/>
    </row>
    <row r="79" spans="4:40" ht="11.25" customHeight="1" x14ac:dyDescent="0.2">
      <c r="D79" s="61"/>
      <c r="E79" s="62"/>
      <c r="F79" s="27"/>
      <c r="G79" s="61"/>
      <c r="H79" s="62"/>
      <c r="I79" s="27"/>
      <c r="J79" s="71"/>
      <c r="K79" s="62"/>
      <c r="L79" s="27"/>
      <c r="M79" s="61"/>
      <c r="N79" s="62"/>
      <c r="O79" s="27" t="s">
        <v>274</v>
      </c>
      <c r="P79" s="71"/>
      <c r="Q79" s="62"/>
      <c r="R79" s="27"/>
      <c r="S79" s="64"/>
      <c r="T79" s="65"/>
      <c r="U79" s="27"/>
      <c r="V79" s="61"/>
      <c r="W79" s="62"/>
      <c r="X79" s="27"/>
      <c r="Y79" s="61"/>
      <c r="Z79" s="62"/>
      <c r="AA79" s="27"/>
      <c r="AB79" s="61"/>
      <c r="AC79" s="62"/>
      <c r="AD79" s="27"/>
      <c r="AE79" s="61"/>
      <c r="AF79" s="62"/>
      <c r="AG79" s="27"/>
      <c r="AH79" s="61"/>
      <c r="AI79" s="62"/>
      <c r="AJ79" s="27"/>
      <c r="AK79" s="61"/>
      <c r="AL79" s="62"/>
      <c r="AM79" s="27"/>
      <c r="AN79" s="6"/>
    </row>
    <row r="80" spans="4:40" ht="11.25" customHeight="1" x14ac:dyDescent="0.2">
      <c r="D80" s="61"/>
      <c r="E80" s="62"/>
      <c r="F80" s="25"/>
      <c r="G80" s="61"/>
      <c r="H80" s="62"/>
      <c r="I80" s="25"/>
      <c r="J80" s="71"/>
      <c r="K80" s="62"/>
      <c r="L80" s="25"/>
      <c r="M80" s="61"/>
      <c r="N80" s="62"/>
      <c r="O80" s="25"/>
      <c r="P80" s="71"/>
      <c r="Q80" s="62"/>
      <c r="R80" s="35"/>
      <c r="S80" s="64"/>
      <c r="T80" s="65"/>
      <c r="U80" s="25"/>
      <c r="V80" s="61"/>
      <c r="W80" s="62"/>
      <c r="X80" s="25"/>
      <c r="Y80" s="61"/>
      <c r="Z80" s="62"/>
      <c r="AA80" s="25"/>
      <c r="AB80" s="61"/>
      <c r="AC80" s="62"/>
      <c r="AD80" s="25"/>
      <c r="AE80" s="61"/>
      <c r="AF80" s="62"/>
      <c r="AG80" s="25"/>
      <c r="AH80" s="61"/>
      <c r="AI80" s="62"/>
      <c r="AJ80" s="25"/>
      <c r="AK80" s="61"/>
      <c r="AL80" s="62"/>
      <c r="AM80" s="25"/>
      <c r="AN80" s="6"/>
    </row>
    <row r="81" spans="4:40" ht="11.25" customHeight="1" x14ac:dyDescent="0.2">
      <c r="D81" s="61">
        <v>20</v>
      </c>
      <c r="E81" s="62" t="str">
        <f>IF(COUNTBLANK(D81),"",TEXT($B$7&amp;"/"&amp;$B$11&amp;"/"&amp;D81,"aaa"))</f>
        <v>水</v>
      </c>
      <c r="F81" s="21" t="s">
        <v>32</v>
      </c>
      <c r="G81" s="61">
        <v>20</v>
      </c>
      <c r="H81" s="62" t="str">
        <f>IF(COUNTBLANK(G81),"",TEXT($B$7&amp;"/"&amp;$B$11+1&amp;"/"&amp;G81,"aaa"))</f>
        <v>金</v>
      </c>
      <c r="I81" s="22" t="s">
        <v>130</v>
      </c>
      <c r="J81" s="71">
        <v>20</v>
      </c>
      <c r="K81" s="62" t="str">
        <f>IF(COUNTBLANK(J81),"",TEXT($B$7&amp;"/"&amp;$B$11+2&amp;"/"&amp;J81,"aaa"))</f>
        <v>月</v>
      </c>
      <c r="L81" s="21" t="s">
        <v>248</v>
      </c>
      <c r="M81" s="66">
        <v>20</v>
      </c>
      <c r="N81" s="63" t="str">
        <f>IF(COUNTBLANK(M81),"",TEXT($B$7&amp;"/"&amp;$B$11+3&amp;"/"&amp;M81,"aaa"))</f>
        <v>水</v>
      </c>
      <c r="O81" s="21" t="s">
        <v>158</v>
      </c>
      <c r="P81" s="88">
        <v>20</v>
      </c>
      <c r="Q81" s="83" t="str">
        <f>IF(COUNTBLANK(P81),"",TEXT($B$7&amp;"/"&amp;$B$11+4&amp;"/"&amp;P81,"aaa"))</f>
        <v>土</v>
      </c>
      <c r="R81" s="21"/>
      <c r="S81" s="66">
        <v>20</v>
      </c>
      <c r="T81" s="63" t="str">
        <f>IF(COUNTBLANK(S81),"",TEXT($B$7&amp;"/"&amp;$B$11+5&amp;"/"&amp;S81,"aaa"))</f>
        <v>火</v>
      </c>
      <c r="U81" s="21"/>
      <c r="V81" s="61">
        <v>20</v>
      </c>
      <c r="W81" s="62" t="str">
        <f>IF(COUNTBLANK(V81),"",TEXT($B$7&amp;"/"&amp;$B$11+6&amp;"/"&amp;V81,"aaa"))</f>
        <v>木</v>
      </c>
      <c r="X81" s="21" t="s">
        <v>239</v>
      </c>
      <c r="Y81" s="61">
        <v>20</v>
      </c>
      <c r="Z81" s="62" t="str">
        <f>IF(COUNTBLANK(Y81),"",TEXT($B$7&amp;"/"&amp;$B$11+7&amp;"/"&amp;Y81,"aaa"))</f>
        <v>日</v>
      </c>
      <c r="AA81" s="21"/>
      <c r="AB81" s="61">
        <v>20</v>
      </c>
      <c r="AC81" s="62" t="str">
        <f>IF(COUNTBLANK(AB81),"",TEXT($B$7&amp;"/"&amp;$B$11+8&amp;"/"&amp;AB81,"aaa"))</f>
        <v>火</v>
      </c>
      <c r="AD81" s="21" t="s">
        <v>142</v>
      </c>
      <c r="AE81" s="61">
        <v>20</v>
      </c>
      <c r="AF81" s="62" t="str">
        <f>IF(COUNTBLANK(AE81),"",TEXT($B$7+1&amp;"/"&amp;$B$11-3&amp;"/"&amp;AE81,"aaa"))</f>
        <v>金</v>
      </c>
      <c r="AG81" s="21" t="s">
        <v>243</v>
      </c>
      <c r="AH81" s="61">
        <v>20</v>
      </c>
      <c r="AI81" s="62" t="str">
        <f>IF(COUNTBLANK(AH81),"",TEXT($B$7+1&amp;"/"&amp;$B$11-2&amp;"/"&amp;AH81,"aaa"))</f>
        <v>月</v>
      </c>
      <c r="AJ81" s="21" t="s">
        <v>251</v>
      </c>
      <c r="AK81" s="66">
        <v>20</v>
      </c>
      <c r="AL81" s="63" t="str">
        <f>IF(COUNTBLANK(AK81),"",TEXT($B$7+1&amp;"/"&amp;$B$11-1&amp;"/"&amp;AK81,"aaa"))</f>
        <v>月</v>
      </c>
      <c r="AM81" s="21" t="s">
        <v>212</v>
      </c>
      <c r="AN81" s="6"/>
    </row>
    <row r="82" spans="4:40" ht="11.25" customHeight="1" x14ac:dyDescent="0.2">
      <c r="D82" s="61"/>
      <c r="E82" s="62"/>
      <c r="F82" s="26"/>
      <c r="G82" s="61"/>
      <c r="H82" s="62"/>
      <c r="I82" s="24" t="s">
        <v>230</v>
      </c>
      <c r="J82" s="71"/>
      <c r="K82" s="62"/>
      <c r="L82" s="26" t="s">
        <v>78</v>
      </c>
      <c r="M82" s="66"/>
      <c r="N82" s="63"/>
      <c r="O82" s="26"/>
      <c r="P82" s="71"/>
      <c r="Q82" s="62"/>
      <c r="R82" s="26"/>
      <c r="S82" s="66"/>
      <c r="T82" s="63"/>
      <c r="U82" s="26" t="s">
        <v>78</v>
      </c>
      <c r="V82" s="61"/>
      <c r="W82" s="62"/>
      <c r="X82" s="26"/>
      <c r="Y82" s="61"/>
      <c r="Z82" s="62"/>
      <c r="AA82" s="26"/>
      <c r="AB82" s="61"/>
      <c r="AC82" s="62"/>
      <c r="AD82" s="26"/>
      <c r="AE82" s="61"/>
      <c r="AF82" s="62"/>
      <c r="AG82" s="26"/>
      <c r="AH82" s="61"/>
      <c r="AI82" s="62"/>
      <c r="AJ82" s="26" t="s">
        <v>169</v>
      </c>
      <c r="AK82" s="66"/>
      <c r="AL82" s="63"/>
      <c r="AM82" s="26" t="s">
        <v>179</v>
      </c>
      <c r="AN82" s="6"/>
    </row>
    <row r="83" spans="4:40" ht="11.25" customHeight="1" x14ac:dyDescent="0.2">
      <c r="D83" s="61"/>
      <c r="E83" s="62"/>
      <c r="F83" s="27"/>
      <c r="G83" s="61"/>
      <c r="H83" s="62"/>
      <c r="I83" s="27"/>
      <c r="J83" s="71"/>
      <c r="K83" s="62"/>
      <c r="L83" s="27"/>
      <c r="M83" s="66"/>
      <c r="N83" s="63"/>
      <c r="O83" s="27"/>
      <c r="P83" s="71"/>
      <c r="Q83" s="62"/>
      <c r="R83" s="27"/>
      <c r="S83" s="66"/>
      <c r="T83" s="63"/>
      <c r="U83" s="27"/>
      <c r="V83" s="61"/>
      <c r="W83" s="62"/>
      <c r="X83" s="27"/>
      <c r="Y83" s="61"/>
      <c r="Z83" s="62"/>
      <c r="AA83" s="27"/>
      <c r="AB83" s="61"/>
      <c r="AC83" s="62"/>
      <c r="AD83" s="27"/>
      <c r="AE83" s="61"/>
      <c r="AF83" s="62"/>
      <c r="AG83" s="26"/>
      <c r="AH83" s="61"/>
      <c r="AI83" s="62"/>
      <c r="AJ83" s="27"/>
      <c r="AK83" s="66"/>
      <c r="AL83" s="63"/>
      <c r="AM83" s="27"/>
      <c r="AN83" s="6"/>
    </row>
    <row r="84" spans="4:40" ht="11.25" customHeight="1" x14ac:dyDescent="0.2">
      <c r="D84" s="61"/>
      <c r="E84" s="62"/>
      <c r="F84" s="25"/>
      <c r="G84" s="61"/>
      <c r="H84" s="62"/>
      <c r="I84" s="25"/>
      <c r="J84" s="71"/>
      <c r="K84" s="62"/>
      <c r="L84" s="25"/>
      <c r="M84" s="66"/>
      <c r="N84" s="63"/>
      <c r="O84" s="25"/>
      <c r="P84" s="71"/>
      <c r="Q84" s="62"/>
      <c r="R84" s="25"/>
      <c r="S84" s="66"/>
      <c r="T84" s="63"/>
      <c r="U84" s="25"/>
      <c r="V84" s="61"/>
      <c r="W84" s="62"/>
      <c r="X84" s="25"/>
      <c r="Y84" s="61"/>
      <c r="Z84" s="62"/>
      <c r="AA84" s="25"/>
      <c r="AB84" s="61"/>
      <c r="AC84" s="62"/>
      <c r="AD84" s="25"/>
      <c r="AE84" s="61"/>
      <c r="AF84" s="62"/>
      <c r="AG84" s="25"/>
      <c r="AH84" s="61"/>
      <c r="AI84" s="62"/>
      <c r="AJ84" s="25"/>
      <c r="AK84" s="66"/>
      <c r="AL84" s="63"/>
      <c r="AM84" s="25"/>
      <c r="AN84" s="6"/>
    </row>
    <row r="85" spans="4:40" ht="11.25" customHeight="1" x14ac:dyDescent="0.2">
      <c r="D85" s="61">
        <v>21</v>
      </c>
      <c r="E85" s="62" t="str">
        <f>IF(COUNTBLANK(D85),"",TEXT($B$7&amp;"/"&amp;$B$11&amp;"/"&amp;D85,"aaa"))</f>
        <v>木</v>
      </c>
      <c r="F85" s="21" t="s">
        <v>33</v>
      </c>
      <c r="G85" s="61">
        <v>21</v>
      </c>
      <c r="H85" s="62" t="str">
        <f>IF(COUNTBLANK(G85),"",TEXT($B$7&amp;"/"&amp;$B$11+1&amp;"/"&amp;G85,"aaa"))</f>
        <v>土</v>
      </c>
      <c r="I85" s="21" t="s">
        <v>269</v>
      </c>
      <c r="J85" s="71">
        <v>21</v>
      </c>
      <c r="K85" s="62" t="str">
        <f>IF(COUNTBLANK(J85),"",TEXT($B$7&amp;"/"&amp;$B$11+2&amp;"/"&amp;J85,"aaa"))</f>
        <v>火</v>
      </c>
      <c r="L85" s="21" t="s">
        <v>137</v>
      </c>
      <c r="M85" s="66">
        <v>21</v>
      </c>
      <c r="N85" s="63" t="str">
        <f>IF(COUNTBLANK(M85),"",TEXT($B$7&amp;"/"&amp;$B$11+3&amp;"/"&amp;M85,"aaa"))</f>
        <v>木</v>
      </c>
      <c r="O85" s="21" t="s">
        <v>138</v>
      </c>
      <c r="P85" s="71">
        <v>21</v>
      </c>
      <c r="Q85" s="62" t="str">
        <f>IF(COUNTBLANK(P85),"",TEXT($B$7&amp;"/"&amp;$B$11+4&amp;"/"&amp;P85,"aaa"))</f>
        <v>日</v>
      </c>
      <c r="R85" s="58" t="s">
        <v>293</v>
      </c>
      <c r="S85" s="66">
        <v>21</v>
      </c>
      <c r="T85" s="63" t="str">
        <f>IF(COUNTBLANK(S85),"",TEXT($B$7&amp;"/"&amp;$B$11+5&amp;"/"&amp;S85,"aaa"))</f>
        <v>水</v>
      </c>
      <c r="U85" s="21" t="s">
        <v>156</v>
      </c>
      <c r="V85" s="61">
        <v>21</v>
      </c>
      <c r="W85" s="62" t="str">
        <f>IF(COUNTBLANK(V85),"",TEXT($B$7&amp;"/"&amp;$B$11+6&amp;"/"&amp;V85,"aaa"))</f>
        <v>金</v>
      </c>
      <c r="X85" s="21" t="s">
        <v>240</v>
      </c>
      <c r="Y85" s="61">
        <v>21</v>
      </c>
      <c r="Z85" s="62" t="str">
        <f>IF(COUNTBLANK(Y85),"",TEXT($B$7&amp;"/"&amp;$B$11+7&amp;"/"&amp;Y85,"aaa"))</f>
        <v>月</v>
      </c>
      <c r="AA85" s="21" t="s">
        <v>248</v>
      </c>
      <c r="AB85" s="61">
        <v>21</v>
      </c>
      <c r="AC85" s="62" t="str">
        <f>IF(COUNTBLANK(AB85),"",TEXT($B$7&amp;"/"&amp;$B$11+8&amp;"/"&amp;AB85,"aaa"))</f>
        <v>水</v>
      </c>
      <c r="AD85" s="33" t="s">
        <v>67</v>
      </c>
      <c r="AE85" s="61">
        <v>21</v>
      </c>
      <c r="AF85" s="62" t="str">
        <f>IF(COUNTBLANK(AE85),"",TEXT($B$7+1&amp;"/"&amp;$B$11-3&amp;"/"&amp;AE85,"aaa"))</f>
        <v>土</v>
      </c>
      <c r="AG85" s="21" t="s">
        <v>167</v>
      </c>
      <c r="AH85" s="61">
        <v>21</v>
      </c>
      <c r="AI85" s="62" t="str">
        <f>IF(COUNTBLANK(AH85),"",TEXT($B$7+1&amp;"/"&amp;$B$11-2&amp;"/"&amp;AH85,"aaa"))</f>
        <v>火</v>
      </c>
      <c r="AJ85" s="21" t="s">
        <v>281</v>
      </c>
      <c r="AK85" s="64">
        <v>21</v>
      </c>
      <c r="AL85" s="65" t="str">
        <f>IF(COUNTBLANK(AK85),"",TEXT($B$7+1&amp;"/"&amp;$B$11-1&amp;"/"&amp;AK85,"aaa"))</f>
        <v>火</v>
      </c>
      <c r="AM85" s="21"/>
      <c r="AN85" s="6"/>
    </row>
    <row r="86" spans="4:40" ht="11.25" customHeight="1" x14ac:dyDescent="0.2">
      <c r="D86" s="61"/>
      <c r="E86" s="62"/>
      <c r="F86" s="26"/>
      <c r="G86" s="61"/>
      <c r="H86" s="62"/>
      <c r="I86" s="49" t="s">
        <v>118</v>
      </c>
      <c r="J86" s="71"/>
      <c r="K86" s="62"/>
      <c r="L86" s="26"/>
      <c r="M86" s="66"/>
      <c r="N86" s="63"/>
      <c r="O86" s="26"/>
      <c r="P86" s="71"/>
      <c r="Q86" s="62"/>
      <c r="R86" s="26"/>
      <c r="S86" s="66"/>
      <c r="T86" s="63"/>
      <c r="U86" s="26"/>
      <c r="V86" s="61"/>
      <c r="W86" s="62"/>
      <c r="X86" s="26"/>
      <c r="Y86" s="61"/>
      <c r="Z86" s="62"/>
      <c r="AA86" s="26" t="s">
        <v>169</v>
      </c>
      <c r="AB86" s="61"/>
      <c r="AC86" s="62"/>
      <c r="AD86" s="26"/>
      <c r="AE86" s="61"/>
      <c r="AF86" s="62"/>
      <c r="AG86" s="26" t="s">
        <v>117</v>
      </c>
      <c r="AH86" s="61"/>
      <c r="AI86" s="62"/>
      <c r="AJ86" s="26" t="s">
        <v>170</v>
      </c>
      <c r="AK86" s="64"/>
      <c r="AL86" s="65"/>
      <c r="AM86" s="26" t="s">
        <v>26</v>
      </c>
      <c r="AN86" s="6"/>
    </row>
    <row r="87" spans="4:40" ht="11.25" customHeight="1" x14ac:dyDescent="0.2">
      <c r="D87" s="61"/>
      <c r="E87" s="62"/>
      <c r="F87" s="27"/>
      <c r="G87" s="61"/>
      <c r="H87" s="62"/>
      <c r="I87" s="12"/>
      <c r="J87" s="71"/>
      <c r="K87" s="62"/>
      <c r="L87" s="27"/>
      <c r="M87" s="66"/>
      <c r="N87" s="63"/>
      <c r="O87" s="27"/>
      <c r="P87" s="71"/>
      <c r="Q87" s="62"/>
      <c r="R87" s="27"/>
      <c r="S87" s="66"/>
      <c r="T87" s="63"/>
      <c r="U87" s="27"/>
      <c r="V87" s="61"/>
      <c r="W87" s="62"/>
      <c r="X87" s="27"/>
      <c r="Y87" s="61"/>
      <c r="Z87" s="62"/>
      <c r="AA87" s="27"/>
      <c r="AB87" s="61"/>
      <c r="AC87" s="62"/>
      <c r="AD87" s="27"/>
      <c r="AE87" s="61"/>
      <c r="AF87" s="62"/>
      <c r="AG87" s="26" t="s">
        <v>280</v>
      </c>
      <c r="AH87" s="61"/>
      <c r="AI87" s="62"/>
      <c r="AJ87" s="27"/>
      <c r="AK87" s="64"/>
      <c r="AL87" s="65"/>
      <c r="AM87" s="27"/>
      <c r="AN87" s="6"/>
    </row>
    <row r="88" spans="4:40" ht="11.25" customHeight="1" x14ac:dyDescent="0.2">
      <c r="D88" s="61"/>
      <c r="E88" s="62"/>
      <c r="F88" s="25"/>
      <c r="G88" s="61"/>
      <c r="H88" s="62"/>
      <c r="I88" s="25"/>
      <c r="J88" s="71"/>
      <c r="K88" s="62"/>
      <c r="L88" s="25"/>
      <c r="M88" s="66"/>
      <c r="N88" s="63"/>
      <c r="O88" s="25"/>
      <c r="P88" s="71"/>
      <c r="Q88" s="62"/>
      <c r="R88" s="25"/>
      <c r="S88" s="66"/>
      <c r="T88" s="63"/>
      <c r="U88" s="25"/>
      <c r="V88" s="61"/>
      <c r="W88" s="62"/>
      <c r="X88" s="25"/>
      <c r="Y88" s="61"/>
      <c r="Z88" s="62"/>
      <c r="AA88" s="25"/>
      <c r="AB88" s="61"/>
      <c r="AC88" s="62"/>
      <c r="AD88" s="25"/>
      <c r="AE88" s="61"/>
      <c r="AF88" s="62"/>
      <c r="AG88" s="25"/>
      <c r="AH88" s="61"/>
      <c r="AI88" s="62"/>
      <c r="AJ88" s="25"/>
      <c r="AK88" s="64"/>
      <c r="AL88" s="65"/>
      <c r="AM88" s="25"/>
      <c r="AN88" s="6"/>
    </row>
    <row r="89" spans="4:40" ht="11.25" customHeight="1" x14ac:dyDescent="0.2">
      <c r="D89" s="61">
        <v>22</v>
      </c>
      <c r="E89" s="62" t="str">
        <f>IF(COUNTBLANK(D89),"",TEXT($B$7&amp;"/"&amp;$B$11&amp;"/"&amp;D89,"aaa"))</f>
        <v>金</v>
      </c>
      <c r="F89" s="21" t="s">
        <v>34</v>
      </c>
      <c r="G89" s="61">
        <v>22</v>
      </c>
      <c r="H89" s="62" t="str">
        <f>IF(COUNTBLANK(G89),"",TEXT($B$7&amp;"/"&amp;$B$11+1&amp;"/"&amp;G89,"aaa"))</f>
        <v>日</v>
      </c>
      <c r="I89" s="21"/>
      <c r="J89" s="71">
        <v>22</v>
      </c>
      <c r="K89" s="62" t="str">
        <f>IF(COUNTBLANK(J89),"",TEXT($B$7&amp;"/"&amp;$B$11+2&amp;"/"&amp;J89,"aaa"))</f>
        <v>水</v>
      </c>
      <c r="L89" s="21"/>
      <c r="M89" s="66">
        <v>22</v>
      </c>
      <c r="N89" s="63" t="str">
        <f>IF(COUNTBLANK(M89),"",TEXT($B$7&amp;"/"&amp;$B$11+3&amp;"/"&amp;M89,"aaa"))</f>
        <v>金</v>
      </c>
      <c r="O89" s="21" t="s">
        <v>130</v>
      </c>
      <c r="P89" s="71">
        <v>22</v>
      </c>
      <c r="Q89" s="62" t="str">
        <f>IF(COUNTBLANK(P89),"",TEXT($B$7&amp;"/"&amp;$B$11+4&amp;"/"&amp;P89,"aaa"))</f>
        <v>月</v>
      </c>
      <c r="R89" s="21" t="s">
        <v>210</v>
      </c>
      <c r="S89" s="66">
        <v>22</v>
      </c>
      <c r="T89" s="63" t="str">
        <f>IF(COUNTBLANK(S89),"",TEXT($B$7&amp;"/"&amp;$B$11+5&amp;"/"&amp;S89,"aaa"))</f>
        <v>木</v>
      </c>
      <c r="U89" s="21" t="s">
        <v>130</v>
      </c>
      <c r="V89" s="66">
        <v>22</v>
      </c>
      <c r="W89" s="63" t="str">
        <f>IF(COUNTBLANK(V89),"",TEXT($B$7&amp;"/"&amp;$B$11+6&amp;"/"&amp;V89,"aaa"))</f>
        <v>土</v>
      </c>
      <c r="X89" s="21" t="s">
        <v>298</v>
      </c>
      <c r="Y89" s="61">
        <v>22</v>
      </c>
      <c r="Z89" s="62" t="str">
        <f>IF(COUNTBLANK(Y89),"",TEXT($B$7&amp;"/"&amp;$B$11+7&amp;"/"&amp;Y89,"aaa"))</f>
        <v>火</v>
      </c>
      <c r="AA89" s="21" t="s">
        <v>142</v>
      </c>
      <c r="AB89" s="61">
        <v>22</v>
      </c>
      <c r="AC89" s="62" t="str">
        <f>IF(COUNTBLANK(AB89),"",TEXT($B$7&amp;"/"&amp;$B$11+8&amp;"/"&amp;AB89,"aaa"))</f>
        <v>木</v>
      </c>
      <c r="AD89" s="53" t="s">
        <v>136</v>
      </c>
      <c r="AE89" s="61">
        <v>22</v>
      </c>
      <c r="AF89" s="62" t="str">
        <f>IF(COUNTBLANK(AE89),"",TEXT($B$7+1&amp;"/"&amp;$B$11-3&amp;"/"&amp;AE89,"aaa"))</f>
        <v>日</v>
      </c>
      <c r="AG89" s="21"/>
      <c r="AH89" s="61">
        <v>22</v>
      </c>
      <c r="AI89" s="62" t="str">
        <f>IF(COUNTBLANK(AH89),"",TEXT($B$7+1&amp;"/"&amp;$B$11-2&amp;"/"&amp;AH89,"aaa"))</f>
        <v>水</v>
      </c>
      <c r="AJ89" s="21"/>
      <c r="AK89" s="61">
        <v>22</v>
      </c>
      <c r="AL89" s="62" t="str">
        <f>IF(COUNTBLANK(AK89),"",TEXT($B$7+1&amp;"/"&amp;$B$11-1&amp;"/"&amp;AK89,"aaa"))</f>
        <v>水</v>
      </c>
      <c r="AM89" s="21" t="s">
        <v>248</v>
      </c>
      <c r="AN89" s="6"/>
    </row>
    <row r="90" spans="4:40" ht="11.25" customHeight="1" x14ac:dyDescent="0.2">
      <c r="D90" s="61"/>
      <c r="E90" s="62"/>
      <c r="F90" s="26" t="s">
        <v>130</v>
      </c>
      <c r="G90" s="61"/>
      <c r="H90" s="62"/>
      <c r="I90" s="26"/>
      <c r="J90" s="71"/>
      <c r="K90" s="62"/>
      <c r="L90" s="26"/>
      <c r="M90" s="66"/>
      <c r="N90" s="63"/>
      <c r="O90" s="27"/>
      <c r="P90" s="71"/>
      <c r="Q90" s="62"/>
      <c r="R90" s="26" t="s">
        <v>211</v>
      </c>
      <c r="S90" s="66"/>
      <c r="T90" s="63"/>
      <c r="U90" s="26" t="s">
        <v>214</v>
      </c>
      <c r="V90" s="66"/>
      <c r="W90" s="63"/>
      <c r="X90" s="26"/>
      <c r="Y90" s="61"/>
      <c r="Z90" s="62"/>
      <c r="AA90" s="26" t="s">
        <v>170</v>
      </c>
      <c r="AB90" s="61"/>
      <c r="AC90" s="62"/>
      <c r="AD90" s="17" t="s">
        <v>252</v>
      </c>
      <c r="AE90" s="61"/>
      <c r="AF90" s="62"/>
      <c r="AG90" s="26" t="s">
        <v>120</v>
      </c>
      <c r="AH90" s="61"/>
      <c r="AI90" s="62"/>
      <c r="AJ90" s="26" t="s">
        <v>171</v>
      </c>
      <c r="AK90" s="61"/>
      <c r="AL90" s="62"/>
      <c r="AM90" s="26" t="s">
        <v>180</v>
      </c>
      <c r="AN90" s="6"/>
    </row>
    <row r="91" spans="4:40" ht="11.25" customHeight="1" x14ac:dyDescent="0.2">
      <c r="D91" s="61"/>
      <c r="E91" s="62"/>
      <c r="F91" s="27"/>
      <c r="G91" s="61"/>
      <c r="H91" s="62"/>
      <c r="I91" s="27"/>
      <c r="J91" s="71"/>
      <c r="K91" s="62"/>
      <c r="L91" s="27"/>
      <c r="M91" s="66"/>
      <c r="N91" s="63"/>
      <c r="O91" s="27"/>
      <c r="P91" s="71"/>
      <c r="Q91" s="62"/>
      <c r="R91" s="27" t="s">
        <v>247</v>
      </c>
      <c r="S91" s="66"/>
      <c r="T91" s="63"/>
      <c r="U91" s="27" t="s">
        <v>310</v>
      </c>
      <c r="V91" s="66"/>
      <c r="W91" s="63"/>
      <c r="X91" s="26"/>
      <c r="Y91" s="61"/>
      <c r="Z91" s="62"/>
      <c r="AA91" s="27"/>
      <c r="AB91" s="61"/>
      <c r="AC91" s="62"/>
      <c r="AD91" s="18"/>
      <c r="AE91" s="61"/>
      <c r="AF91" s="62"/>
      <c r="AG91" s="27"/>
      <c r="AH91" s="61"/>
      <c r="AI91" s="62"/>
      <c r="AJ91" s="27"/>
      <c r="AK91" s="61"/>
      <c r="AL91" s="62"/>
      <c r="AM91" s="27"/>
      <c r="AN91" s="6"/>
    </row>
    <row r="92" spans="4:40" ht="11.25" customHeight="1" x14ac:dyDescent="0.2">
      <c r="D92" s="61"/>
      <c r="E92" s="62"/>
      <c r="F92" s="25"/>
      <c r="G92" s="61"/>
      <c r="H92" s="62"/>
      <c r="I92" s="25"/>
      <c r="J92" s="71"/>
      <c r="K92" s="62"/>
      <c r="L92" s="25"/>
      <c r="M92" s="66"/>
      <c r="N92" s="63"/>
      <c r="O92" s="35"/>
      <c r="P92" s="71"/>
      <c r="Q92" s="62"/>
      <c r="R92" s="25"/>
      <c r="S92" s="66"/>
      <c r="T92" s="63"/>
      <c r="U92" s="25"/>
      <c r="V92" s="66"/>
      <c r="W92" s="63"/>
      <c r="X92" s="25"/>
      <c r="Y92" s="61"/>
      <c r="Z92" s="62"/>
      <c r="AA92" s="25"/>
      <c r="AB92" s="61"/>
      <c r="AC92" s="62"/>
      <c r="AD92" s="19">
        <v>1</v>
      </c>
      <c r="AE92" s="61"/>
      <c r="AF92" s="62"/>
      <c r="AG92" s="25"/>
      <c r="AH92" s="61"/>
      <c r="AI92" s="62"/>
      <c r="AJ92" s="25"/>
      <c r="AK92" s="61"/>
      <c r="AL92" s="62"/>
      <c r="AM92" s="25"/>
      <c r="AN92" s="6"/>
    </row>
    <row r="93" spans="4:40" ht="11.25" customHeight="1" x14ac:dyDescent="0.2">
      <c r="D93" s="61">
        <v>23</v>
      </c>
      <c r="E93" s="62" t="str">
        <f>IF(COUNTBLANK(D93),"",TEXT($B$7&amp;"/"&amp;$B$11&amp;"/"&amp;D93,"aaa"))</f>
        <v>土</v>
      </c>
      <c r="F93" s="21" t="s">
        <v>285</v>
      </c>
      <c r="G93" s="61">
        <v>23</v>
      </c>
      <c r="H93" s="62" t="str">
        <f>IF(COUNTBLANK(G93),"",TEXT($B$7&amp;"/"&amp;$B$11+1&amp;"/"&amp;G93,"aaa"))</f>
        <v>月</v>
      </c>
      <c r="I93" s="21" t="s">
        <v>138</v>
      </c>
      <c r="J93" s="71">
        <v>23</v>
      </c>
      <c r="K93" s="62" t="str">
        <f>IF(COUNTBLANK(J93),"",TEXT($B$7&amp;"/"&amp;$B$11+2&amp;"/"&amp;J93,"aaa"))</f>
        <v>木</v>
      </c>
      <c r="L93" s="21" t="s">
        <v>138</v>
      </c>
      <c r="M93" s="64">
        <v>23</v>
      </c>
      <c r="N93" s="65" t="str">
        <f>IF(COUNTBLANK(M93),"",TEXT($B$7&amp;"/"&amp;$B$11+3&amp;"/"&amp;M93,"aaa"))</f>
        <v>土</v>
      </c>
      <c r="O93" s="21"/>
      <c r="P93" s="71">
        <v>23</v>
      </c>
      <c r="Q93" s="62" t="str">
        <f>IF(COUNTBLANK(P93),"",TEXT($B$7&amp;"/"&amp;$B$11+4&amp;"/"&amp;P93,"aaa"))</f>
        <v>火</v>
      </c>
      <c r="R93" s="21" t="s">
        <v>137</v>
      </c>
      <c r="S93" s="64">
        <v>23</v>
      </c>
      <c r="T93" s="65" t="str">
        <f>IF(COUNTBLANK(S93),"",TEXT($B$7&amp;"/"&amp;$B$11+5&amp;"/"&amp;S93,"aaa"))</f>
        <v>金</v>
      </c>
      <c r="U93" s="21"/>
      <c r="V93" s="61">
        <v>23</v>
      </c>
      <c r="W93" s="62" t="str">
        <f>IF(COUNTBLANK(V93),"",TEXT($B$7&amp;"/"&amp;$B$11+6&amp;"/"&amp;V93,"aaa"))</f>
        <v>日</v>
      </c>
      <c r="X93" s="21"/>
      <c r="Y93" s="64">
        <v>23</v>
      </c>
      <c r="Z93" s="65" t="str">
        <f>IF(COUNTBLANK(Y93),"",TEXT($B$7&amp;"/"&amp;$B$11+7&amp;"/"&amp;Y93,"aaa"))</f>
        <v>水</v>
      </c>
      <c r="AA93" s="21"/>
      <c r="AB93" s="66">
        <v>23</v>
      </c>
      <c r="AC93" s="63" t="str">
        <f>IF(COUNTBLANK(AB93),"",TEXT($B$7&amp;"/"&amp;$B$11+8&amp;"/"&amp;AB93,"aaa"))</f>
        <v>金</v>
      </c>
      <c r="AD93" s="30" t="s">
        <v>129</v>
      </c>
      <c r="AE93" s="61">
        <v>23</v>
      </c>
      <c r="AF93" s="62" t="str">
        <f>IF(COUNTBLANK(AE93),"",TEXT($B$7+1&amp;"/"&amp;$B$11-3&amp;"/"&amp;AE93,"aaa"))</f>
        <v>月</v>
      </c>
      <c r="AG93" s="21" t="s">
        <v>248</v>
      </c>
      <c r="AH93" s="64">
        <v>23</v>
      </c>
      <c r="AI93" s="65" t="str">
        <f>IF(COUNTBLANK(AH93),"",TEXT($B$7+1&amp;"/"&amp;$B$11-2&amp;"/"&amp;AH93,"aaa"))</f>
        <v>木</v>
      </c>
      <c r="AJ93" s="21"/>
      <c r="AK93" s="61">
        <v>23</v>
      </c>
      <c r="AL93" s="62" t="str">
        <f>IF(COUNTBLANK(AK93),"",TEXT($B$7+1&amp;"/"&amp;$B$11-1&amp;"/"&amp;AK93,"aaa"))</f>
        <v>木</v>
      </c>
      <c r="AM93" s="21"/>
      <c r="AN93" s="6"/>
    </row>
    <row r="94" spans="4:40" ht="11.25" customHeight="1" x14ac:dyDescent="0.2">
      <c r="D94" s="61"/>
      <c r="E94" s="62"/>
      <c r="F94" s="26" t="s">
        <v>286</v>
      </c>
      <c r="G94" s="61"/>
      <c r="H94" s="62"/>
      <c r="I94" s="26"/>
      <c r="J94" s="71"/>
      <c r="K94" s="62"/>
      <c r="L94" s="26" t="s">
        <v>289</v>
      </c>
      <c r="M94" s="64"/>
      <c r="N94" s="65"/>
      <c r="O94" s="34"/>
      <c r="P94" s="71"/>
      <c r="Q94" s="62"/>
      <c r="R94" s="26"/>
      <c r="S94" s="64"/>
      <c r="T94" s="65"/>
      <c r="U94" s="26" t="s">
        <v>11</v>
      </c>
      <c r="V94" s="61"/>
      <c r="W94" s="62"/>
      <c r="X94" s="26"/>
      <c r="Y94" s="64"/>
      <c r="Z94" s="65"/>
      <c r="AA94" s="26" t="s">
        <v>20</v>
      </c>
      <c r="AB94" s="66"/>
      <c r="AC94" s="63"/>
      <c r="AD94" s="17" t="s">
        <v>253</v>
      </c>
      <c r="AE94" s="61"/>
      <c r="AF94" s="62"/>
      <c r="AG94" s="26"/>
      <c r="AH94" s="64"/>
      <c r="AI94" s="65"/>
      <c r="AJ94" s="26" t="s">
        <v>24</v>
      </c>
      <c r="AK94" s="61"/>
      <c r="AL94" s="62"/>
      <c r="AM94" s="26" t="s">
        <v>176</v>
      </c>
      <c r="AN94" s="6"/>
    </row>
    <row r="95" spans="4:40" ht="11.25" customHeight="1" x14ac:dyDescent="0.2">
      <c r="D95" s="61"/>
      <c r="E95" s="62"/>
      <c r="F95" s="26"/>
      <c r="G95" s="61"/>
      <c r="H95" s="62"/>
      <c r="I95" s="23"/>
      <c r="J95" s="71"/>
      <c r="K95" s="62"/>
      <c r="L95" s="26"/>
      <c r="M95" s="64"/>
      <c r="N95" s="65"/>
      <c r="O95" s="27"/>
      <c r="P95" s="71"/>
      <c r="Q95" s="62"/>
      <c r="R95" s="27"/>
      <c r="S95" s="64"/>
      <c r="T95" s="65"/>
      <c r="U95" s="27"/>
      <c r="V95" s="61"/>
      <c r="W95" s="62"/>
      <c r="X95" s="27"/>
      <c r="Y95" s="64"/>
      <c r="Z95" s="65"/>
      <c r="AA95" s="27"/>
      <c r="AB95" s="66"/>
      <c r="AC95" s="63"/>
      <c r="AD95" s="18"/>
      <c r="AE95" s="61"/>
      <c r="AF95" s="62"/>
      <c r="AG95" s="27"/>
      <c r="AH95" s="64"/>
      <c r="AI95" s="65"/>
      <c r="AJ95" s="27"/>
      <c r="AK95" s="61"/>
      <c r="AL95" s="62"/>
      <c r="AM95" s="27"/>
      <c r="AN95" s="6"/>
    </row>
    <row r="96" spans="4:40" ht="11.25" customHeight="1" x14ac:dyDescent="0.2">
      <c r="D96" s="61"/>
      <c r="E96" s="62"/>
      <c r="F96" s="27"/>
      <c r="G96" s="61"/>
      <c r="H96" s="62"/>
      <c r="I96" s="25"/>
      <c r="J96" s="71"/>
      <c r="K96" s="62"/>
      <c r="L96" s="25"/>
      <c r="M96" s="64"/>
      <c r="N96" s="65"/>
      <c r="O96" s="35"/>
      <c r="P96" s="71"/>
      <c r="Q96" s="62"/>
      <c r="R96" s="25"/>
      <c r="S96" s="64"/>
      <c r="T96" s="65"/>
      <c r="U96" s="25"/>
      <c r="V96" s="61"/>
      <c r="W96" s="62"/>
      <c r="X96" s="25"/>
      <c r="Y96" s="64"/>
      <c r="Z96" s="65"/>
      <c r="AA96" s="25"/>
      <c r="AB96" s="66"/>
      <c r="AC96" s="63"/>
      <c r="AD96" s="19">
        <v>2</v>
      </c>
      <c r="AE96" s="61"/>
      <c r="AF96" s="62"/>
      <c r="AG96" s="25"/>
      <c r="AH96" s="64"/>
      <c r="AI96" s="65"/>
      <c r="AJ96" s="25"/>
      <c r="AK96" s="61"/>
      <c r="AL96" s="62"/>
      <c r="AM96" s="25"/>
      <c r="AN96" s="6"/>
    </row>
    <row r="97" spans="4:40" ht="11.25" customHeight="1" x14ac:dyDescent="0.2">
      <c r="D97" s="61">
        <v>24</v>
      </c>
      <c r="E97" s="62" t="str">
        <f>IF(COUNTBLANK(D97),"",TEXT($B$7&amp;"/"&amp;$B$11&amp;"/"&amp;D97,"aaa"))</f>
        <v>日</v>
      </c>
      <c r="F97" s="21"/>
      <c r="G97" s="61">
        <v>24</v>
      </c>
      <c r="H97" s="62" t="str">
        <f>IF(COUNTBLANK(G97),"",TEXT($B$7&amp;"/"&amp;$B$11+1&amp;"/"&amp;G97,"aaa"))</f>
        <v>火</v>
      </c>
      <c r="I97" s="21" t="s">
        <v>231</v>
      </c>
      <c r="J97" s="71">
        <v>24</v>
      </c>
      <c r="K97" s="62" t="str">
        <f>IF(COUNTBLANK(J97),"",TEXT($B$7&amp;"/"&amp;$B$11+2&amp;"/"&amp;J97,"aaa"))</f>
        <v>金</v>
      </c>
      <c r="L97" s="21" t="s">
        <v>130</v>
      </c>
      <c r="M97" s="64">
        <v>24</v>
      </c>
      <c r="N97" s="65" t="str">
        <f>IF(COUNTBLANK(M97),"",TEXT($B$7&amp;"/"&amp;$B$11+3&amp;"/"&amp;M97,"aaa"))</f>
        <v>日</v>
      </c>
      <c r="O97" s="21"/>
      <c r="P97" s="71">
        <v>24</v>
      </c>
      <c r="Q97" s="62" t="str">
        <f>IF(COUNTBLANK(P97),"",TEXT($B$7&amp;"/"&amp;$B$11+4&amp;"/"&amp;P97,"aaa"))</f>
        <v>水</v>
      </c>
      <c r="R97" s="21"/>
      <c r="S97" s="66">
        <v>24</v>
      </c>
      <c r="T97" s="63" t="str">
        <f>IF(COUNTBLANK(S97),"",TEXT($B$7&amp;"/"&amp;$B$11+5&amp;"/"&amp;S97,"aaa"))</f>
        <v>土</v>
      </c>
      <c r="U97" s="21"/>
      <c r="V97" s="61">
        <v>24</v>
      </c>
      <c r="W97" s="62" t="str">
        <f>IF(COUNTBLANK(V97),"",TEXT($B$7&amp;"/"&amp;$B$11+6&amp;"/"&amp;V97,"aaa"))</f>
        <v>月</v>
      </c>
      <c r="X97" s="21" t="s">
        <v>165</v>
      </c>
      <c r="Y97" s="66">
        <v>24</v>
      </c>
      <c r="Z97" s="63" t="str">
        <f>IF(COUNTBLANK(Y97),"",TEXT($B$7&amp;"/"&amp;$B$11+7&amp;"/"&amp;Y97,"aaa"))</f>
        <v>木</v>
      </c>
      <c r="AA97" s="21"/>
      <c r="AB97" s="61">
        <v>24</v>
      </c>
      <c r="AC97" s="62" t="str">
        <f>IF(COUNTBLANK(AB97),"",TEXT($B$7&amp;"/"&amp;$B$11+8&amp;"/"&amp;AB97,"aaa"))</f>
        <v>土</v>
      </c>
      <c r="AD97" s="30"/>
      <c r="AE97" s="61">
        <v>24</v>
      </c>
      <c r="AF97" s="62" t="str">
        <f>IF(COUNTBLANK(AE97),"",TEXT($B$7+1&amp;"/"&amp;$B$11-3&amp;"/"&amp;AE97,"aaa"))</f>
        <v>火</v>
      </c>
      <c r="AG97" s="21"/>
      <c r="AH97" s="66">
        <v>24</v>
      </c>
      <c r="AI97" s="63" t="str">
        <f>IF(COUNTBLANK(AH97),"",TEXT($B$7+1&amp;"/"&amp;$B$11-2&amp;"/"&amp;AH97,"aaa"))</f>
        <v>金</v>
      </c>
      <c r="AJ97" s="21" t="s">
        <v>130</v>
      </c>
      <c r="AK97" s="61">
        <v>24</v>
      </c>
      <c r="AL97" s="62" t="str">
        <f>IF(COUNTBLANK(AK97),"",TEXT($B$7+1&amp;"/"&amp;$B$11-1&amp;"/"&amp;AK97,"aaa"))</f>
        <v>金</v>
      </c>
      <c r="AM97" s="21" t="s">
        <v>37</v>
      </c>
      <c r="AN97" s="6"/>
    </row>
    <row r="98" spans="4:40" ht="11.25" customHeight="1" x14ac:dyDescent="0.2">
      <c r="D98" s="61"/>
      <c r="E98" s="62"/>
      <c r="F98" s="26"/>
      <c r="G98" s="61"/>
      <c r="H98" s="62"/>
      <c r="I98" s="26"/>
      <c r="J98" s="71"/>
      <c r="K98" s="62"/>
      <c r="L98" s="26"/>
      <c r="M98" s="64"/>
      <c r="N98" s="65"/>
      <c r="O98" s="27"/>
      <c r="P98" s="71"/>
      <c r="Q98" s="62"/>
      <c r="R98" s="27"/>
      <c r="S98" s="66"/>
      <c r="T98" s="63"/>
      <c r="U98" s="26" t="s">
        <v>117</v>
      </c>
      <c r="V98" s="61"/>
      <c r="W98" s="62"/>
      <c r="X98" s="26" t="s">
        <v>248</v>
      </c>
      <c r="Y98" s="66"/>
      <c r="Z98" s="63"/>
      <c r="AA98" s="26" t="s">
        <v>171</v>
      </c>
      <c r="AB98" s="61"/>
      <c r="AC98" s="62"/>
      <c r="AD98" s="17"/>
      <c r="AE98" s="61"/>
      <c r="AF98" s="62"/>
      <c r="AG98" s="26" t="s">
        <v>151</v>
      </c>
      <c r="AH98" s="66"/>
      <c r="AI98" s="63"/>
      <c r="AJ98" s="26"/>
      <c r="AK98" s="61"/>
      <c r="AL98" s="62"/>
      <c r="AM98" s="27" t="s">
        <v>135</v>
      </c>
      <c r="AN98" s="6"/>
    </row>
    <row r="99" spans="4:40" ht="11.25" customHeight="1" x14ac:dyDescent="0.2">
      <c r="D99" s="61"/>
      <c r="E99" s="62"/>
      <c r="F99" s="27"/>
      <c r="G99" s="61"/>
      <c r="H99" s="62"/>
      <c r="I99" s="23"/>
      <c r="J99" s="71"/>
      <c r="K99" s="62"/>
      <c r="L99" s="27"/>
      <c r="M99" s="64"/>
      <c r="N99" s="65"/>
      <c r="O99" s="27"/>
      <c r="P99" s="71"/>
      <c r="Q99" s="62"/>
      <c r="R99" s="27"/>
      <c r="S99" s="66"/>
      <c r="T99" s="63"/>
      <c r="U99" s="27"/>
      <c r="V99" s="61"/>
      <c r="W99" s="62"/>
      <c r="X99" s="27"/>
      <c r="Y99" s="66"/>
      <c r="Z99" s="63"/>
      <c r="AA99" s="27"/>
      <c r="AB99" s="61"/>
      <c r="AC99" s="62"/>
      <c r="AD99" s="18"/>
      <c r="AE99" s="61"/>
      <c r="AF99" s="62"/>
      <c r="AG99" s="26"/>
      <c r="AH99" s="66"/>
      <c r="AI99" s="63"/>
      <c r="AJ99" s="27"/>
      <c r="AK99" s="61"/>
      <c r="AL99" s="62"/>
      <c r="AM99" s="27"/>
      <c r="AN99" s="6"/>
    </row>
    <row r="100" spans="4:40" ht="11.25" customHeight="1" x14ac:dyDescent="0.2">
      <c r="D100" s="61"/>
      <c r="E100" s="62"/>
      <c r="F100" s="25"/>
      <c r="G100" s="61"/>
      <c r="H100" s="62"/>
      <c r="I100" s="25"/>
      <c r="J100" s="71"/>
      <c r="K100" s="62"/>
      <c r="L100" s="25"/>
      <c r="M100" s="64"/>
      <c r="N100" s="65"/>
      <c r="O100" s="35"/>
      <c r="P100" s="71"/>
      <c r="Q100" s="62"/>
      <c r="R100" s="25"/>
      <c r="S100" s="66"/>
      <c r="T100" s="63"/>
      <c r="U100" s="25"/>
      <c r="V100" s="61"/>
      <c r="W100" s="62"/>
      <c r="X100" s="25"/>
      <c r="Y100" s="66"/>
      <c r="Z100" s="63"/>
      <c r="AA100" s="25"/>
      <c r="AB100" s="61"/>
      <c r="AC100" s="62"/>
      <c r="AD100" s="19">
        <v>3</v>
      </c>
      <c r="AE100" s="61"/>
      <c r="AF100" s="62"/>
      <c r="AG100" s="25"/>
      <c r="AH100" s="66"/>
      <c r="AI100" s="63"/>
      <c r="AJ100" s="25"/>
      <c r="AK100" s="61"/>
      <c r="AL100" s="62"/>
      <c r="AM100" s="25"/>
      <c r="AN100" s="6"/>
    </row>
    <row r="101" spans="4:40" ht="11.25" customHeight="1" x14ac:dyDescent="0.2">
      <c r="D101" s="61">
        <v>25</v>
      </c>
      <c r="E101" s="62" t="str">
        <f>IF(COUNTBLANK(D101),"",TEXT($B$7&amp;"/"&amp;$B$11&amp;"/"&amp;D101,"aaa"))</f>
        <v>月</v>
      </c>
      <c r="F101" s="21" t="s">
        <v>62</v>
      </c>
      <c r="G101" s="61">
        <v>25</v>
      </c>
      <c r="H101" s="62" t="str">
        <f>IF(COUNTBLANK(G101),"",TEXT($B$7&amp;"/"&amp;$B$11+1&amp;"/"&amp;G101,"aaa"))</f>
        <v>水</v>
      </c>
      <c r="I101" s="31" t="s">
        <v>232</v>
      </c>
      <c r="J101" s="71">
        <v>25</v>
      </c>
      <c r="K101" s="62" t="str">
        <f>IF(COUNTBLANK(J101),"",TEXT($B$7&amp;"/"&amp;$B$11+2&amp;"/"&amp;J101,"aaa"))</f>
        <v>土</v>
      </c>
      <c r="L101" s="21" t="s">
        <v>236</v>
      </c>
      <c r="M101" s="61">
        <v>25</v>
      </c>
      <c r="N101" s="71" t="str">
        <f>IF(COUNTBLANK(M101),"",TEXT($B$7&amp;"/"&amp;$B$11+3&amp;"/"&amp;M101,"aaa"))</f>
        <v>月</v>
      </c>
      <c r="O101" s="21" t="s">
        <v>63</v>
      </c>
      <c r="P101" s="71">
        <v>25</v>
      </c>
      <c r="Q101" s="62" t="str">
        <f>IF(COUNTBLANK(P101),"",TEXT($B$7&amp;"/"&amp;$B$11+4&amp;"/"&amp;P101,"aaa"))</f>
        <v>木</v>
      </c>
      <c r="R101" s="21" t="s">
        <v>138</v>
      </c>
      <c r="S101" s="61">
        <v>25</v>
      </c>
      <c r="T101" s="62" t="str">
        <f>IF(COUNTBLANK(S101),"",TEXT($B$7&amp;"/"&amp;$B$11+5&amp;"/"&amp;S101,"aaa"))</f>
        <v>日</v>
      </c>
      <c r="U101" s="21"/>
      <c r="V101" s="61">
        <v>25</v>
      </c>
      <c r="W101" s="62" t="str">
        <f>IF(COUNTBLANK(V101),"",TEXT($B$7&amp;"/"&amp;$B$11+6&amp;"/"&amp;V101,"aaa"))</f>
        <v>火</v>
      </c>
      <c r="X101" s="21" t="s">
        <v>161</v>
      </c>
      <c r="Y101" s="61">
        <v>25</v>
      </c>
      <c r="Z101" s="62" t="str">
        <f>IF(COUNTBLANK(Y101),"",TEXT($B$7&amp;"/"&amp;$B$11+7&amp;"/"&amp;Y101,"aaa"))</f>
        <v>金</v>
      </c>
      <c r="AA101" s="21" t="s">
        <v>143</v>
      </c>
      <c r="AB101" s="61">
        <v>25</v>
      </c>
      <c r="AC101" s="62" t="str">
        <f>IF(COUNTBLANK(AB101),"",TEXT($B$7&amp;"/"&amp;$B$11+8&amp;"/"&amp;AB101,"aaa"))</f>
        <v>日</v>
      </c>
      <c r="AD101" s="30"/>
      <c r="AE101" s="61">
        <v>25</v>
      </c>
      <c r="AF101" s="62" t="str">
        <f>IF(COUNTBLANK(AE101),"",TEXT($B$7+1&amp;"/"&amp;$B$11-3&amp;"/"&amp;AE101,"aaa"))</f>
        <v>水</v>
      </c>
      <c r="AG101" s="21" t="s">
        <v>312</v>
      </c>
      <c r="AH101" s="61">
        <v>25</v>
      </c>
      <c r="AI101" s="62" t="str">
        <f>IF(COUNTBLANK(AH101),"",TEXT($B$7+1&amp;"/"&amp;$B$11-2&amp;"/"&amp;AH101,"aaa"))</f>
        <v>土</v>
      </c>
      <c r="AJ101" s="21"/>
      <c r="AK101" s="61">
        <v>25</v>
      </c>
      <c r="AL101" s="62" t="str">
        <f>IF(COUNTBLANK(AK101),"",TEXT($B$7+1&amp;"/"&amp;$B$11-1&amp;"/"&amp;AK101,"aaa"))</f>
        <v>土</v>
      </c>
      <c r="AM101" s="16"/>
      <c r="AN101" s="6"/>
    </row>
    <row r="102" spans="4:40" ht="11.25" customHeight="1" x14ac:dyDescent="0.2">
      <c r="D102" s="61"/>
      <c r="E102" s="62"/>
      <c r="F102" s="26" t="s">
        <v>133</v>
      </c>
      <c r="G102" s="61"/>
      <c r="H102" s="62"/>
      <c r="I102" s="24"/>
      <c r="J102" s="71"/>
      <c r="K102" s="62"/>
      <c r="L102" s="26" t="s">
        <v>290</v>
      </c>
      <c r="M102" s="61"/>
      <c r="N102" s="71"/>
      <c r="O102" s="34" t="s">
        <v>135</v>
      </c>
      <c r="P102" s="71"/>
      <c r="Q102" s="62"/>
      <c r="R102" s="26"/>
      <c r="S102" s="61"/>
      <c r="T102" s="62"/>
      <c r="U102" s="26" t="s">
        <v>122</v>
      </c>
      <c r="V102" s="61"/>
      <c r="W102" s="62"/>
      <c r="X102" s="26"/>
      <c r="Y102" s="61"/>
      <c r="Z102" s="62"/>
      <c r="AA102" s="26"/>
      <c r="AB102" s="61"/>
      <c r="AC102" s="62"/>
      <c r="AD102" s="17"/>
      <c r="AE102" s="61"/>
      <c r="AF102" s="62"/>
      <c r="AG102" s="26" t="s">
        <v>305</v>
      </c>
      <c r="AH102" s="61"/>
      <c r="AI102" s="62"/>
      <c r="AJ102" s="26" t="s">
        <v>118</v>
      </c>
      <c r="AK102" s="61"/>
      <c r="AL102" s="62"/>
      <c r="AM102" s="17"/>
      <c r="AN102" s="6"/>
    </row>
    <row r="103" spans="4:40" ht="11.25" customHeight="1" x14ac:dyDescent="0.2">
      <c r="D103" s="61"/>
      <c r="E103" s="62"/>
      <c r="F103" s="27" t="s">
        <v>193</v>
      </c>
      <c r="G103" s="61"/>
      <c r="H103" s="62"/>
      <c r="I103" s="27"/>
      <c r="J103" s="71"/>
      <c r="K103" s="62"/>
      <c r="L103" s="27"/>
      <c r="M103" s="61"/>
      <c r="N103" s="71"/>
      <c r="O103" s="27"/>
      <c r="P103" s="71"/>
      <c r="Q103" s="62"/>
      <c r="R103" s="27"/>
      <c r="S103" s="61"/>
      <c r="T103" s="62"/>
      <c r="U103" s="27"/>
      <c r="V103" s="61"/>
      <c r="W103" s="62"/>
      <c r="X103" s="27"/>
      <c r="Y103" s="61"/>
      <c r="Z103" s="62"/>
      <c r="AA103" s="27"/>
      <c r="AB103" s="61"/>
      <c r="AC103" s="62"/>
      <c r="AD103" s="18"/>
      <c r="AE103" s="61"/>
      <c r="AF103" s="62"/>
      <c r="AG103" s="27"/>
      <c r="AH103" s="61"/>
      <c r="AI103" s="62"/>
      <c r="AJ103" s="27"/>
      <c r="AK103" s="61"/>
      <c r="AL103" s="62"/>
      <c r="AM103" s="18"/>
      <c r="AN103" s="6"/>
    </row>
    <row r="104" spans="4:40" ht="11.25" customHeight="1" x14ac:dyDescent="0.2">
      <c r="D104" s="61"/>
      <c r="E104" s="62"/>
      <c r="F104" s="25" t="s">
        <v>267</v>
      </c>
      <c r="G104" s="61"/>
      <c r="H104" s="62"/>
      <c r="I104" s="25"/>
      <c r="J104" s="71"/>
      <c r="K104" s="62"/>
      <c r="L104" s="25"/>
      <c r="M104" s="61"/>
      <c r="N104" s="71"/>
      <c r="O104" s="35"/>
      <c r="P104" s="71"/>
      <c r="Q104" s="62"/>
      <c r="R104" s="25"/>
      <c r="S104" s="61"/>
      <c r="T104" s="62"/>
      <c r="U104" s="25"/>
      <c r="V104" s="61"/>
      <c r="W104" s="62"/>
      <c r="X104" s="25"/>
      <c r="Y104" s="61"/>
      <c r="Z104" s="62"/>
      <c r="AA104" s="25"/>
      <c r="AB104" s="61"/>
      <c r="AC104" s="62"/>
      <c r="AD104" s="19">
        <v>4</v>
      </c>
      <c r="AE104" s="61"/>
      <c r="AF104" s="62"/>
      <c r="AG104" s="25"/>
      <c r="AH104" s="61"/>
      <c r="AI104" s="62"/>
      <c r="AJ104" s="25"/>
      <c r="AK104" s="61"/>
      <c r="AL104" s="62"/>
      <c r="AM104" s="19">
        <v>1</v>
      </c>
      <c r="AN104" s="6"/>
    </row>
    <row r="105" spans="4:40" ht="11.25" customHeight="1" x14ac:dyDescent="0.2">
      <c r="D105" s="61">
        <v>26</v>
      </c>
      <c r="E105" s="62" t="str">
        <f>IF(COUNTBLANK(D105),"",TEXT($B$7&amp;"/"&amp;$B$11&amp;"/"&amp;D105,"aaa"))</f>
        <v>火</v>
      </c>
      <c r="F105" s="21" t="s">
        <v>228</v>
      </c>
      <c r="G105" s="61">
        <v>26</v>
      </c>
      <c r="H105" s="62" t="str">
        <f>IF(COUNTBLANK(G105),"",TEXT($B$7&amp;"/"&amp;$B$11+1&amp;"/"&amp;G105,"aaa"))</f>
        <v>木</v>
      </c>
      <c r="I105" s="26"/>
      <c r="J105" s="71">
        <v>26</v>
      </c>
      <c r="K105" s="62" t="str">
        <f>IF(COUNTBLANK(J105),"",TEXT($B$7&amp;"/"&amp;$B$11+2&amp;"/"&amp;J105,"aaa"))</f>
        <v>日</v>
      </c>
      <c r="L105" s="21"/>
      <c r="M105" s="61">
        <v>26</v>
      </c>
      <c r="N105" s="62" t="str">
        <f>IF(COUNTBLANK(M105),"",TEXT($B$7&amp;"/"&amp;$B$11+3&amp;"/"&amp;M105,"aaa"))</f>
        <v>火</v>
      </c>
      <c r="O105" s="16" t="s">
        <v>182</v>
      </c>
      <c r="P105" s="71">
        <v>26</v>
      </c>
      <c r="Q105" s="62" t="str">
        <f>IF(COUNTBLANK(P105),"",TEXT($B$7&amp;"/"&amp;$B$11+4&amp;"/"&amp;P105,"aaa"))</f>
        <v>金</v>
      </c>
      <c r="R105" s="21" t="s">
        <v>130</v>
      </c>
      <c r="S105" s="61">
        <v>26</v>
      </c>
      <c r="T105" s="62" t="str">
        <f>IF(COUNTBLANK(S105),"",TEXT($B$7&amp;"/"&amp;$B$11+5&amp;"/"&amp;S105,"aaa"))</f>
        <v>月</v>
      </c>
      <c r="U105" s="21" t="s">
        <v>249</v>
      </c>
      <c r="V105" s="61">
        <v>26</v>
      </c>
      <c r="W105" s="62" t="str">
        <f>IF(COUNTBLANK(V105),"",TEXT($B$7&amp;"/"&amp;$B$11+6&amp;"/"&amp;V105,"aaa"))</f>
        <v>水</v>
      </c>
      <c r="X105" s="21" t="s">
        <v>162</v>
      </c>
      <c r="Y105" s="61">
        <v>26</v>
      </c>
      <c r="Z105" s="62" t="str">
        <f>IF(COUNTBLANK(Y105),"",TEXT($B$7&amp;"/"&amp;$B$11+7&amp;"/"&amp;Y105,"aaa"))</f>
        <v>土</v>
      </c>
      <c r="AA105" s="21" t="s">
        <v>303</v>
      </c>
      <c r="AB105" s="61">
        <v>26</v>
      </c>
      <c r="AC105" s="62" t="str">
        <f>IF(COUNTBLANK(AB105),"",TEXT($B$7&amp;"/"&amp;$B$11+8&amp;"/"&amp;AB105,"aaa"))</f>
        <v>月</v>
      </c>
      <c r="AD105" s="30" t="s">
        <v>254</v>
      </c>
      <c r="AE105" s="61">
        <v>26</v>
      </c>
      <c r="AF105" s="62" t="str">
        <f>IF(COUNTBLANK(AE105),"",TEXT($B$7+1&amp;"/"&amp;$B$11-3&amp;"/"&amp;AE105,"aaa"))</f>
        <v>木</v>
      </c>
      <c r="AG105" s="21"/>
      <c r="AH105" s="61">
        <v>26</v>
      </c>
      <c r="AI105" s="62" t="str">
        <f>IF(COUNTBLANK(AH105),"",TEXT($B$7+1&amp;"/"&amp;$B$11-2&amp;"/"&amp;AH105,"aaa"))</f>
        <v>日</v>
      </c>
      <c r="AJ105" s="21"/>
      <c r="AK105" s="61">
        <v>26</v>
      </c>
      <c r="AL105" s="62" t="str">
        <f>IF(COUNTBLANK(AK105),"",TEXT($B$7+1&amp;"/"&amp;$B$11-1&amp;"/"&amp;AK105,"aaa"))</f>
        <v>日</v>
      </c>
      <c r="AM105" s="16"/>
      <c r="AN105" s="6"/>
    </row>
    <row r="106" spans="4:40" ht="11.25" customHeight="1" x14ac:dyDescent="0.2">
      <c r="D106" s="61"/>
      <c r="E106" s="62"/>
      <c r="F106" s="26" t="s">
        <v>265</v>
      </c>
      <c r="G106" s="61"/>
      <c r="H106" s="62"/>
      <c r="I106" s="24"/>
      <c r="J106" s="71"/>
      <c r="K106" s="62"/>
      <c r="L106" s="12" t="s">
        <v>120</v>
      </c>
      <c r="M106" s="61"/>
      <c r="N106" s="62"/>
      <c r="O106" s="18"/>
      <c r="P106" s="71"/>
      <c r="Q106" s="62"/>
      <c r="R106" s="26"/>
      <c r="S106" s="61"/>
      <c r="T106" s="62"/>
      <c r="U106" s="26"/>
      <c r="V106" s="61"/>
      <c r="W106" s="62"/>
      <c r="X106" s="26"/>
      <c r="Y106" s="61"/>
      <c r="Z106" s="62"/>
      <c r="AA106" s="26"/>
      <c r="AB106" s="61"/>
      <c r="AC106" s="62"/>
      <c r="AD106" s="17"/>
      <c r="AE106" s="61"/>
      <c r="AF106" s="62"/>
      <c r="AG106" s="26" t="s">
        <v>152</v>
      </c>
      <c r="AH106" s="61"/>
      <c r="AI106" s="62"/>
      <c r="AJ106" s="26"/>
      <c r="AK106" s="61"/>
      <c r="AL106" s="62"/>
      <c r="AM106" s="17"/>
      <c r="AN106" s="6"/>
    </row>
    <row r="107" spans="4:40" ht="11.25" customHeight="1" x14ac:dyDescent="0.2">
      <c r="D107" s="61"/>
      <c r="E107" s="62"/>
      <c r="F107" s="27" t="s">
        <v>314</v>
      </c>
      <c r="G107" s="61"/>
      <c r="H107" s="62"/>
      <c r="I107" s="24"/>
      <c r="J107" s="71"/>
      <c r="K107" s="62"/>
      <c r="L107" s="23"/>
      <c r="M107" s="61"/>
      <c r="N107" s="62"/>
      <c r="O107" s="18"/>
      <c r="P107" s="71"/>
      <c r="Q107" s="62"/>
      <c r="R107" s="27"/>
      <c r="S107" s="61"/>
      <c r="T107" s="62"/>
      <c r="U107" s="27"/>
      <c r="V107" s="61"/>
      <c r="W107" s="62"/>
      <c r="X107" s="27"/>
      <c r="Y107" s="61"/>
      <c r="Z107" s="62"/>
      <c r="AA107" s="27"/>
      <c r="AB107" s="61"/>
      <c r="AC107" s="62"/>
      <c r="AD107" s="18"/>
      <c r="AE107" s="61"/>
      <c r="AF107" s="62"/>
      <c r="AG107" s="27"/>
      <c r="AH107" s="61"/>
      <c r="AI107" s="62"/>
      <c r="AJ107" s="27"/>
      <c r="AK107" s="61"/>
      <c r="AL107" s="62"/>
      <c r="AM107" s="18"/>
      <c r="AN107" s="6"/>
    </row>
    <row r="108" spans="4:40" ht="11.25" customHeight="1" x14ac:dyDescent="0.2">
      <c r="D108" s="61"/>
      <c r="E108" s="62"/>
      <c r="F108" s="25"/>
      <c r="G108" s="61"/>
      <c r="H108" s="62"/>
      <c r="I108" s="25"/>
      <c r="J108" s="71"/>
      <c r="K108" s="62"/>
      <c r="L108" s="25"/>
      <c r="M108" s="61"/>
      <c r="N108" s="62"/>
      <c r="O108" s="19">
        <v>1</v>
      </c>
      <c r="P108" s="71"/>
      <c r="Q108" s="62"/>
      <c r="R108" s="25"/>
      <c r="S108" s="61"/>
      <c r="T108" s="62"/>
      <c r="U108" s="25"/>
      <c r="V108" s="61"/>
      <c r="W108" s="62"/>
      <c r="X108" s="25"/>
      <c r="Y108" s="61"/>
      <c r="Z108" s="62"/>
      <c r="AA108" s="25"/>
      <c r="AB108" s="61"/>
      <c r="AC108" s="62"/>
      <c r="AD108" s="19">
        <v>5</v>
      </c>
      <c r="AE108" s="61"/>
      <c r="AF108" s="62"/>
      <c r="AG108" s="25"/>
      <c r="AH108" s="61"/>
      <c r="AI108" s="62"/>
      <c r="AJ108" s="25"/>
      <c r="AK108" s="61"/>
      <c r="AL108" s="62"/>
      <c r="AM108" s="19">
        <v>2</v>
      </c>
      <c r="AN108" s="6"/>
    </row>
    <row r="109" spans="4:40" ht="11.25" customHeight="1" x14ac:dyDescent="0.2">
      <c r="D109" s="61">
        <v>27</v>
      </c>
      <c r="E109" s="62" t="str">
        <f>IF(COUNTBLANK(D109),"",TEXT($B$7&amp;"/"&amp;$B$11&amp;"/"&amp;D109,"aaa"))</f>
        <v>水</v>
      </c>
      <c r="F109" s="27" t="s">
        <v>134</v>
      </c>
      <c r="G109" s="61">
        <v>27</v>
      </c>
      <c r="H109" s="62" t="str">
        <f>IF(COUNTBLANK(G109),"",TEXT($B$7&amp;"/"&amp;$B$11+1&amp;"/"&amp;G109,"aaa"))</f>
        <v>金</v>
      </c>
      <c r="I109" s="21" t="s">
        <v>130</v>
      </c>
      <c r="J109" s="71">
        <v>27</v>
      </c>
      <c r="K109" s="62" t="str">
        <f>IF(COUNTBLANK(J109),"",TEXT($B$7&amp;"/"&amp;$B$11+2&amp;"/"&amp;J109,"aaa"))</f>
        <v>月</v>
      </c>
      <c r="L109" s="21" t="s">
        <v>248</v>
      </c>
      <c r="M109" s="61">
        <v>27</v>
      </c>
      <c r="N109" s="62" t="str">
        <f>IF(COUNTBLANK(M109),"",TEXT($B$7&amp;"/"&amp;$B$11+3&amp;"/"&amp;M109,"aaa"))</f>
        <v>水</v>
      </c>
      <c r="O109" s="30" t="s">
        <v>260</v>
      </c>
      <c r="P109" s="71">
        <v>27</v>
      </c>
      <c r="Q109" s="62" t="str">
        <f>IF(COUNTBLANK(P109),"",TEXT($B$7&amp;"/"&amp;$B$11+4&amp;"/"&amp;P109,"aaa"))</f>
        <v>土</v>
      </c>
      <c r="R109" s="21" t="s">
        <v>181</v>
      </c>
      <c r="S109" s="61">
        <v>27</v>
      </c>
      <c r="T109" s="62" t="str">
        <f>IF(COUNTBLANK(S109),"",TEXT($B$7&amp;"/"&amp;$B$11+5&amp;"/"&amp;S109,"aaa"))</f>
        <v>火</v>
      </c>
      <c r="U109" s="21" t="s">
        <v>212</v>
      </c>
      <c r="V109" s="61">
        <v>27</v>
      </c>
      <c r="W109" s="62" t="str">
        <f>IF(COUNTBLANK(V109),"",TEXT($B$7&amp;"/"&amp;$B$11+6&amp;"/"&amp;V109,"aaa"))</f>
        <v>木</v>
      </c>
      <c r="X109" s="21" t="s">
        <v>163</v>
      </c>
      <c r="Y109" s="61">
        <v>27</v>
      </c>
      <c r="Z109" s="62" t="str">
        <f>IF(COUNTBLANK(Y109),"",TEXT($B$7&amp;"/"&amp;$B$11+7&amp;"/"&amp;Y109,"aaa"))</f>
        <v>日</v>
      </c>
      <c r="AA109" s="21"/>
      <c r="AB109" s="61">
        <v>27</v>
      </c>
      <c r="AC109" s="62" t="str">
        <f>IF(COUNTBLANK(AB109),"",TEXT($B$7&amp;"/"&amp;$B$11+8&amp;"/"&amp;AB109,"aaa"))</f>
        <v>火</v>
      </c>
      <c r="AD109" s="30" t="s">
        <v>255</v>
      </c>
      <c r="AE109" s="61">
        <v>27</v>
      </c>
      <c r="AF109" s="62" t="str">
        <f>IF(COUNTBLANK(AE109),"",TEXT($B$7+1&amp;"/"&amp;$B$11-3&amp;"/"&amp;AE109,"aaa"))</f>
        <v>金</v>
      </c>
      <c r="AG109" s="21" t="s">
        <v>87</v>
      </c>
      <c r="AH109" s="61">
        <v>27</v>
      </c>
      <c r="AI109" s="62" t="str">
        <f>IF(COUNTBLANK(AH109),"",TEXT($B$7+1&amp;"/"&amp;$B$11-2&amp;"/"&amp;AH109,"aaa"))</f>
        <v>月</v>
      </c>
      <c r="AJ109" s="21" t="s">
        <v>135</v>
      </c>
      <c r="AK109" s="61">
        <v>27</v>
      </c>
      <c r="AL109" s="62" t="str">
        <f>IF(COUNTBLANK(AK109),"",TEXT($B$7+1&amp;"/"&amp;$B$11-1&amp;"/"&amp;AK109,"aaa"))</f>
        <v>月</v>
      </c>
      <c r="AM109" s="16" t="s">
        <v>283</v>
      </c>
      <c r="AN109" s="6"/>
    </row>
    <row r="110" spans="4:40" ht="11.25" customHeight="1" x14ac:dyDescent="0.2">
      <c r="D110" s="61"/>
      <c r="E110" s="62"/>
      <c r="F110" s="27" t="s">
        <v>227</v>
      </c>
      <c r="G110" s="61"/>
      <c r="H110" s="62"/>
      <c r="I110" s="24" t="s">
        <v>233</v>
      </c>
      <c r="J110" s="71"/>
      <c r="K110" s="62"/>
      <c r="L110" s="26" t="s">
        <v>272</v>
      </c>
      <c r="M110" s="61"/>
      <c r="N110" s="62"/>
      <c r="O110" s="17"/>
      <c r="P110" s="71"/>
      <c r="Q110" s="62"/>
      <c r="R110" s="26" t="s">
        <v>294</v>
      </c>
      <c r="S110" s="61"/>
      <c r="T110" s="62"/>
      <c r="U110" s="26" t="s">
        <v>83</v>
      </c>
      <c r="V110" s="61"/>
      <c r="W110" s="62"/>
      <c r="X110" s="26"/>
      <c r="Y110" s="61"/>
      <c r="Z110" s="62"/>
      <c r="AA110" s="26" t="s">
        <v>116</v>
      </c>
      <c r="AB110" s="61"/>
      <c r="AC110" s="62"/>
      <c r="AD110" s="17"/>
      <c r="AE110" s="61"/>
      <c r="AF110" s="62"/>
      <c r="AG110" s="26" t="s">
        <v>130</v>
      </c>
      <c r="AH110" s="61"/>
      <c r="AI110" s="62"/>
      <c r="AJ110" s="26" t="s">
        <v>93</v>
      </c>
      <c r="AK110" s="61"/>
      <c r="AL110" s="62"/>
      <c r="AM110" s="17"/>
      <c r="AN110" s="6"/>
    </row>
    <row r="111" spans="4:40" ht="11.25" customHeight="1" x14ac:dyDescent="0.2">
      <c r="D111" s="61"/>
      <c r="E111" s="62"/>
      <c r="F111" s="27"/>
      <c r="G111" s="61"/>
      <c r="H111" s="62"/>
      <c r="I111" s="27"/>
      <c r="J111" s="71"/>
      <c r="K111" s="62"/>
      <c r="L111" s="23"/>
      <c r="M111" s="61"/>
      <c r="N111" s="62"/>
      <c r="O111" s="18"/>
      <c r="P111" s="71"/>
      <c r="Q111" s="62"/>
      <c r="R111" s="27"/>
      <c r="S111" s="61"/>
      <c r="T111" s="62"/>
      <c r="U111" s="27"/>
      <c r="V111" s="61"/>
      <c r="W111" s="62"/>
      <c r="X111" s="27"/>
      <c r="Y111" s="61"/>
      <c r="Z111" s="62"/>
      <c r="AA111" s="27" t="s">
        <v>115</v>
      </c>
      <c r="AB111" s="61"/>
      <c r="AC111" s="62"/>
      <c r="AD111" s="18"/>
      <c r="AE111" s="61"/>
      <c r="AF111" s="62"/>
      <c r="AG111" s="27"/>
      <c r="AH111" s="61"/>
      <c r="AI111" s="62"/>
      <c r="AJ111" s="27" t="s">
        <v>249</v>
      </c>
      <c r="AK111" s="61"/>
      <c r="AL111" s="62"/>
      <c r="AM111" s="18"/>
      <c r="AN111" s="6"/>
    </row>
    <row r="112" spans="4:40" ht="11.25" customHeight="1" x14ac:dyDescent="0.2">
      <c r="D112" s="61"/>
      <c r="E112" s="62"/>
      <c r="F112" s="25"/>
      <c r="G112" s="61"/>
      <c r="H112" s="62"/>
      <c r="I112" s="25"/>
      <c r="J112" s="71"/>
      <c r="K112" s="62"/>
      <c r="L112" s="25"/>
      <c r="M112" s="61"/>
      <c r="N112" s="62"/>
      <c r="O112" s="19">
        <v>2</v>
      </c>
      <c r="P112" s="71"/>
      <c r="Q112" s="62"/>
      <c r="R112" s="25"/>
      <c r="S112" s="61"/>
      <c r="T112" s="62"/>
      <c r="U112" s="25"/>
      <c r="V112" s="61"/>
      <c r="W112" s="62"/>
      <c r="X112" s="25"/>
      <c r="Y112" s="61"/>
      <c r="Z112" s="62"/>
      <c r="AA112" s="25"/>
      <c r="AB112" s="61"/>
      <c r="AC112" s="62"/>
      <c r="AD112" s="19">
        <v>6</v>
      </c>
      <c r="AE112" s="61"/>
      <c r="AF112" s="62"/>
      <c r="AG112" s="25"/>
      <c r="AH112" s="61"/>
      <c r="AI112" s="62"/>
      <c r="AJ112" s="25"/>
      <c r="AK112" s="61"/>
      <c r="AL112" s="62"/>
      <c r="AM112" s="19">
        <v>3</v>
      </c>
      <c r="AN112" s="6"/>
    </row>
    <row r="113" spans="4:40" ht="11.25" customHeight="1" x14ac:dyDescent="0.2">
      <c r="D113" s="61">
        <v>28</v>
      </c>
      <c r="E113" s="62" t="str">
        <f>IF(COUNTBLANK(D113),"",TEXT($B$7&amp;"/"&amp;$B$11&amp;"/"&amp;D113,"aaa"))</f>
        <v>木</v>
      </c>
      <c r="F113" s="26" t="s">
        <v>135</v>
      </c>
      <c r="G113" s="61">
        <v>28</v>
      </c>
      <c r="H113" s="62" t="str">
        <f>IF(COUNTBLANK(G113),"",TEXT($B$7&amp;"/"&amp;$B$11+1&amp;"/"&amp;G113,"aaa"))</f>
        <v>土</v>
      </c>
      <c r="I113" s="22" t="s">
        <v>287</v>
      </c>
      <c r="J113" s="71">
        <v>28</v>
      </c>
      <c r="K113" s="62" t="str">
        <f>IF(COUNTBLANK(J113),"",TEXT($B$7&amp;"/"&amp;$B$11+2&amp;"/"&amp;J113,"aaa"))</f>
        <v>火</v>
      </c>
      <c r="L113" s="21"/>
      <c r="M113" s="61">
        <v>28</v>
      </c>
      <c r="N113" s="62" t="str">
        <f>IF(COUNTBLANK(M113),"",TEXT($B$7&amp;"/"&amp;$B$11+3&amp;"/"&amp;M113,"aaa"))</f>
        <v>木</v>
      </c>
      <c r="O113" s="30" t="s">
        <v>261</v>
      </c>
      <c r="P113" s="71">
        <v>28</v>
      </c>
      <c r="Q113" s="62" t="str">
        <f>IF(COUNTBLANK(P113),"",TEXT($B$7&amp;"/"&amp;$B$11+4&amp;"/"&amp;P113,"aaa"))</f>
        <v>日</v>
      </c>
      <c r="R113" s="21"/>
      <c r="S113" s="61">
        <v>28</v>
      </c>
      <c r="T113" s="62" t="str">
        <f>IF(COUNTBLANK(S113),"",TEXT($B$7&amp;"/"&amp;$B$11+5&amp;"/"&amp;S113,"aaa"))</f>
        <v>水</v>
      </c>
      <c r="U113" s="21" t="s">
        <v>213</v>
      </c>
      <c r="V113" s="61">
        <v>28</v>
      </c>
      <c r="W113" s="62" t="str">
        <f>IF(COUNTBLANK(V113),"",TEXT($B$7&amp;"/"&amp;$B$11+6&amp;"/"&amp;V113,"aaa"))</f>
        <v>金</v>
      </c>
      <c r="X113" s="21"/>
      <c r="Y113" s="61">
        <v>28</v>
      </c>
      <c r="Z113" s="62" t="str">
        <f>IF(COUNTBLANK(Y113),"",TEXT($B$7&amp;"/"&amp;$B$11+7&amp;"/"&amp;Y113,"aaa"))</f>
        <v>月</v>
      </c>
      <c r="AA113" s="21" t="s">
        <v>249</v>
      </c>
      <c r="AB113" s="61">
        <v>28</v>
      </c>
      <c r="AC113" s="62" t="str">
        <f>IF(COUNTBLANK(AB113),"",TEXT($B$7&amp;"/"&amp;$B$11+8&amp;"/"&amp;AB113,"aaa"))</f>
        <v>水</v>
      </c>
      <c r="AD113" s="30" t="s">
        <v>48</v>
      </c>
      <c r="AE113" s="61">
        <v>28</v>
      </c>
      <c r="AF113" s="62" t="str">
        <f>IF(COUNTBLANK(AE113),"",TEXT($B$7+1&amp;"/"&amp;$B$11-3&amp;"/"&amp;AE113,"aaa"))</f>
        <v>土</v>
      </c>
      <c r="AG113" s="21" t="s">
        <v>244</v>
      </c>
      <c r="AH113" s="61">
        <v>28</v>
      </c>
      <c r="AI113" s="62" t="str">
        <f>IF(COUNTBLANK(AH113),"",TEXT($B$7+1&amp;"/"&amp;$B$11-2&amp;"/"&amp;AH113,"aaa"))</f>
        <v>火</v>
      </c>
      <c r="AJ113" s="21" t="s">
        <v>25</v>
      </c>
      <c r="AK113" s="61">
        <v>28</v>
      </c>
      <c r="AL113" s="62" t="str">
        <f>IF(COUNTBLANK(AK113),"",TEXT($B$7+1&amp;"/"&amp;$B$11-1&amp;"/"&amp;AK113,"aaa"))</f>
        <v>火</v>
      </c>
      <c r="AM113" s="16" t="s">
        <v>38</v>
      </c>
      <c r="AN113" s="6"/>
    </row>
    <row r="114" spans="4:40" ht="11.25" customHeight="1" x14ac:dyDescent="0.2">
      <c r="D114" s="61"/>
      <c r="E114" s="62"/>
      <c r="F114" s="26" t="s">
        <v>194</v>
      </c>
      <c r="G114" s="61"/>
      <c r="H114" s="62"/>
      <c r="I114" s="26"/>
      <c r="J114" s="71"/>
      <c r="K114" s="62"/>
      <c r="L114" s="26"/>
      <c r="M114" s="61"/>
      <c r="N114" s="62"/>
      <c r="O114" s="17"/>
      <c r="P114" s="71"/>
      <c r="Q114" s="62"/>
      <c r="R114" s="26"/>
      <c r="S114" s="61"/>
      <c r="T114" s="62"/>
      <c r="U114" s="27"/>
      <c r="V114" s="61"/>
      <c r="W114" s="62"/>
      <c r="X114" s="26" t="s">
        <v>164</v>
      </c>
      <c r="Y114" s="61"/>
      <c r="Z114" s="62"/>
      <c r="AA114" s="26" t="s">
        <v>82</v>
      </c>
      <c r="AB114" s="61"/>
      <c r="AC114" s="62"/>
      <c r="AD114" s="17" t="s">
        <v>256</v>
      </c>
      <c r="AE114" s="61"/>
      <c r="AF114" s="62"/>
      <c r="AG114" s="26"/>
      <c r="AH114" s="61"/>
      <c r="AI114" s="62"/>
      <c r="AJ114" s="26" t="s">
        <v>173</v>
      </c>
      <c r="AK114" s="61"/>
      <c r="AL114" s="62"/>
      <c r="AM114" s="17" t="s">
        <v>39</v>
      </c>
      <c r="AN114" s="6"/>
    </row>
    <row r="115" spans="4:40" ht="11.25" customHeight="1" x14ac:dyDescent="0.2">
      <c r="D115" s="61"/>
      <c r="E115" s="62"/>
      <c r="F115" s="27"/>
      <c r="G115" s="61"/>
      <c r="H115" s="62"/>
      <c r="I115" s="12"/>
      <c r="J115" s="71"/>
      <c r="K115" s="62"/>
      <c r="L115" s="27"/>
      <c r="M115" s="61"/>
      <c r="N115" s="62"/>
      <c r="O115" s="18"/>
      <c r="P115" s="71"/>
      <c r="Q115" s="62"/>
      <c r="R115" s="27"/>
      <c r="S115" s="61"/>
      <c r="T115" s="62"/>
      <c r="U115" s="27"/>
      <c r="V115" s="61"/>
      <c r="W115" s="62"/>
      <c r="X115" s="27"/>
      <c r="Y115" s="61"/>
      <c r="Z115" s="62"/>
      <c r="AA115" s="27"/>
      <c r="AB115" s="61"/>
      <c r="AC115" s="62"/>
      <c r="AD115" s="18"/>
      <c r="AE115" s="61"/>
      <c r="AF115" s="62"/>
      <c r="AG115" s="27"/>
      <c r="AH115" s="61"/>
      <c r="AI115" s="62"/>
      <c r="AJ115" s="27"/>
      <c r="AK115" s="61"/>
      <c r="AL115" s="62"/>
      <c r="AM115" s="18" t="s">
        <v>40</v>
      </c>
      <c r="AN115" s="6"/>
    </row>
    <row r="116" spans="4:40" ht="11.25" customHeight="1" x14ac:dyDescent="0.2">
      <c r="D116" s="61"/>
      <c r="E116" s="62"/>
      <c r="F116" s="25"/>
      <c r="G116" s="61"/>
      <c r="H116" s="62"/>
      <c r="I116" s="25"/>
      <c r="J116" s="71"/>
      <c r="K116" s="62"/>
      <c r="L116" s="25"/>
      <c r="M116" s="61"/>
      <c r="N116" s="62"/>
      <c r="O116" s="19">
        <v>3</v>
      </c>
      <c r="P116" s="71"/>
      <c r="Q116" s="62"/>
      <c r="R116" s="25"/>
      <c r="S116" s="61"/>
      <c r="T116" s="62"/>
      <c r="U116" s="27"/>
      <c r="V116" s="61"/>
      <c r="W116" s="62"/>
      <c r="X116" s="25"/>
      <c r="Y116" s="61"/>
      <c r="Z116" s="62"/>
      <c r="AA116" s="25"/>
      <c r="AB116" s="61"/>
      <c r="AC116" s="62"/>
      <c r="AD116" s="19">
        <v>7</v>
      </c>
      <c r="AE116" s="61"/>
      <c r="AF116" s="62"/>
      <c r="AG116" s="25"/>
      <c r="AH116" s="61"/>
      <c r="AI116" s="62"/>
      <c r="AJ116" s="25"/>
      <c r="AK116" s="61"/>
      <c r="AL116" s="62"/>
      <c r="AM116" s="19">
        <v>4</v>
      </c>
      <c r="AN116" s="6"/>
    </row>
    <row r="117" spans="4:40" ht="11.25" customHeight="1" x14ac:dyDescent="0.2">
      <c r="D117" s="64">
        <v>29</v>
      </c>
      <c r="E117" s="65" t="str">
        <f>IF(COUNTBLANK(D117),"",TEXT($B$7&amp;"/"&amp;$B$11&amp;"/"&amp;D117,"aaa"))</f>
        <v>金</v>
      </c>
      <c r="F117" s="21"/>
      <c r="G117" s="61">
        <v>29</v>
      </c>
      <c r="H117" s="62" t="str">
        <f>IF(COUNTBLANK(G117),"",TEXT($B$7&amp;"/"&amp;$B$11+1&amp;"/"&amp;G117,"aaa"))</f>
        <v>日</v>
      </c>
      <c r="I117" s="21"/>
      <c r="J117" s="71">
        <v>29</v>
      </c>
      <c r="K117" s="62" t="str">
        <f>IF(COUNTBLANK(J117),"",TEXT($B$7&amp;"/"&amp;$B$11+2&amp;"/"&amp;J117,"aaa"))</f>
        <v>水</v>
      </c>
      <c r="L117" s="21"/>
      <c r="M117" s="61">
        <v>29</v>
      </c>
      <c r="N117" s="62" t="str">
        <f>IF(COUNTBLANK(M117),"",TEXT($B$7&amp;"/"&amp;$B$11+3&amp;"/"&amp;M117,"aaa"))</f>
        <v>金</v>
      </c>
      <c r="O117" s="16" t="s">
        <v>128</v>
      </c>
      <c r="P117" s="71">
        <v>29</v>
      </c>
      <c r="Q117" s="62" t="str">
        <f>IF(COUNTBLANK(P117),"",TEXT($B$7&amp;"/"&amp;$B$11+4&amp;"/"&amp;P117,"aaa"))</f>
        <v>月</v>
      </c>
      <c r="R117" s="21" t="s">
        <v>250</v>
      </c>
      <c r="S117" s="61">
        <v>29</v>
      </c>
      <c r="T117" s="62" t="str">
        <f>IF(COUNTBLANK(S117),"",TEXT($B$7&amp;"/"&amp;$B$11+5&amp;"/"&amp;S117,"aaa"))</f>
        <v>木</v>
      </c>
      <c r="U117" s="21" t="s">
        <v>215</v>
      </c>
      <c r="V117" s="61">
        <v>29</v>
      </c>
      <c r="W117" s="62" t="str">
        <f>IF(COUNTBLANK(V117),"",TEXT($B$7&amp;"/"&amp;$B$11+6&amp;"/"&amp;V117,"aaa"))</f>
        <v>土</v>
      </c>
      <c r="X117" s="21" t="s">
        <v>299</v>
      </c>
      <c r="Y117" s="61">
        <v>29</v>
      </c>
      <c r="Z117" s="62" t="str">
        <f>IF(COUNTBLANK(Y117),"",TEXT($B$7&amp;"/"&amp;$B$11+7&amp;"/"&amp;Y117,"aaa"))</f>
        <v>火</v>
      </c>
      <c r="AA117" s="21"/>
      <c r="AB117" s="64">
        <v>29</v>
      </c>
      <c r="AC117" s="65" t="str">
        <f>IF(COUNTBLANK(AB117),"",TEXT($B$7&amp;"/"&amp;$B$11+8&amp;"/"&amp;AB117,"aaa"))</f>
        <v>木</v>
      </c>
      <c r="AD117" s="30"/>
      <c r="AE117" s="61">
        <v>29</v>
      </c>
      <c r="AF117" s="62" t="str">
        <f>IF(COUNTBLANK(AE117),"",TEXT($B$7+1&amp;"/"&amp;$B$11-3&amp;"/"&amp;AE117,"aaa"))</f>
        <v>日</v>
      </c>
      <c r="AG117" s="21"/>
      <c r="AH117" s="61"/>
      <c r="AI117" s="62" t="str">
        <f>IF(COUNTBLANK(AH117),"",TEXT($B$7+1&amp;"/"&amp;$B$11-2&amp;"/"&amp;AH117,"aaa"))</f>
        <v/>
      </c>
      <c r="AJ117" s="21"/>
      <c r="AK117" s="61">
        <v>29</v>
      </c>
      <c r="AL117" s="62" t="str">
        <f>IF(COUNTBLANK(AK117),"",TEXT($B$7+1&amp;"/"&amp;$B$11-1&amp;"/"&amp;AK117,"aaa"))</f>
        <v>水</v>
      </c>
      <c r="AM117" s="16" t="s">
        <v>41</v>
      </c>
      <c r="AN117" s="6"/>
    </row>
    <row r="118" spans="4:40" ht="11.25" customHeight="1" x14ac:dyDescent="0.2">
      <c r="D118" s="64"/>
      <c r="E118" s="65"/>
      <c r="F118" s="26" t="s">
        <v>19</v>
      </c>
      <c r="G118" s="61"/>
      <c r="H118" s="62"/>
      <c r="I118" s="26" t="s">
        <v>115</v>
      </c>
      <c r="J118" s="71"/>
      <c r="K118" s="62"/>
      <c r="L118" s="26"/>
      <c r="M118" s="61"/>
      <c r="N118" s="62"/>
      <c r="O118" s="17" t="s">
        <v>262</v>
      </c>
      <c r="P118" s="71"/>
      <c r="Q118" s="62"/>
      <c r="R118" s="26"/>
      <c r="S118" s="61"/>
      <c r="T118" s="62"/>
      <c r="U118" s="27"/>
      <c r="V118" s="61"/>
      <c r="W118" s="62"/>
      <c r="X118" s="27"/>
      <c r="Y118" s="61"/>
      <c r="Z118" s="62"/>
      <c r="AA118" s="26" t="s">
        <v>78</v>
      </c>
      <c r="AB118" s="64"/>
      <c r="AC118" s="65"/>
      <c r="AD118" s="17" t="s">
        <v>54</v>
      </c>
      <c r="AE118" s="61"/>
      <c r="AF118" s="62"/>
      <c r="AG118" s="26" t="s">
        <v>122</v>
      </c>
      <c r="AH118" s="61"/>
      <c r="AI118" s="62"/>
      <c r="AJ118" s="27"/>
      <c r="AK118" s="61"/>
      <c r="AL118" s="62"/>
      <c r="AM118" s="17"/>
      <c r="AN118" s="6"/>
    </row>
    <row r="119" spans="4:40" ht="11.25" customHeight="1" x14ac:dyDescent="0.2">
      <c r="D119" s="64"/>
      <c r="E119" s="65"/>
      <c r="F119" s="27"/>
      <c r="G119" s="61"/>
      <c r="H119" s="62"/>
      <c r="I119" s="27"/>
      <c r="J119" s="71"/>
      <c r="K119" s="62"/>
      <c r="L119" s="27"/>
      <c r="M119" s="61"/>
      <c r="N119" s="62"/>
      <c r="O119" s="18"/>
      <c r="P119" s="71"/>
      <c r="Q119" s="62"/>
      <c r="R119" s="27"/>
      <c r="S119" s="61"/>
      <c r="T119" s="62"/>
      <c r="U119" s="27"/>
      <c r="V119" s="61"/>
      <c r="W119" s="62"/>
      <c r="X119" s="27"/>
      <c r="Y119" s="61"/>
      <c r="Z119" s="62"/>
      <c r="AA119" s="27"/>
      <c r="AB119" s="64"/>
      <c r="AC119" s="65"/>
      <c r="AD119" s="18"/>
      <c r="AE119" s="61"/>
      <c r="AF119" s="62"/>
      <c r="AG119" s="27"/>
      <c r="AH119" s="61"/>
      <c r="AI119" s="62"/>
      <c r="AJ119" s="27"/>
      <c r="AK119" s="61"/>
      <c r="AL119" s="62"/>
      <c r="AM119" s="18"/>
      <c r="AN119" s="6"/>
    </row>
    <row r="120" spans="4:40" ht="11.25" customHeight="1" x14ac:dyDescent="0.2">
      <c r="D120" s="64"/>
      <c r="E120" s="65"/>
      <c r="F120" s="25"/>
      <c r="G120" s="61"/>
      <c r="H120" s="62"/>
      <c r="I120" s="25"/>
      <c r="J120" s="71"/>
      <c r="K120" s="62"/>
      <c r="L120" s="25"/>
      <c r="M120" s="61"/>
      <c r="N120" s="62"/>
      <c r="O120" s="19">
        <v>4</v>
      </c>
      <c r="P120" s="71"/>
      <c r="Q120" s="62"/>
      <c r="R120" s="25"/>
      <c r="S120" s="61"/>
      <c r="T120" s="62"/>
      <c r="U120" s="35"/>
      <c r="V120" s="61"/>
      <c r="W120" s="62"/>
      <c r="X120" s="25"/>
      <c r="Y120" s="61"/>
      <c r="Z120" s="62"/>
      <c r="AA120" s="25"/>
      <c r="AB120" s="64"/>
      <c r="AC120" s="65"/>
      <c r="AD120" s="19">
        <v>8</v>
      </c>
      <c r="AE120" s="61"/>
      <c r="AF120" s="62"/>
      <c r="AG120" s="25"/>
      <c r="AH120" s="61"/>
      <c r="AI120" s="62"/>
      <c r="AJ120" s="13"/>
      <c r="AK120" s="61"/>
      <c r="AL120" s="62"/>
      <c r="AM120" s="19">
        <v>5</v>
      </c>
      <c r="AN120" s="6"/>
    </row>
    <row r="121" spans="4:40" ht="11.25" customHeight="1" x14ac:dyDescent="0.2">
      <c r="D121" s="66">
        <v>30</v>
      </c>
      <c r="E121" s="63" t="str">
        <f>IF(COUNTBLANK(D121),"",TEXT($B$7&amp;"/"&amp;$B$11&amp;"/"&amp;D121,"aaa"))</f>
        <v>土</v>
      </c>
      <c r="F121" s="21"/>
      <c r="G121" s="61">
        <v>30</v>
      </c>
      <c r="H121" s="62" t="str">
        <f>IF(COUNTBLANK(G121),"",TEXT($B$7&amp;"/"&amp;$B$11+1&amp;"/"&amp;G121,"aaa"))</f>
        <v>月</v>
      </c>
      <c r="I121" s="21" t="s">
        <v>249</v>
      </c>
      <c r="J121" s="71">
        <v>30</v>
      </c>
      <c r="K121" s="62" t="str">
        <f>IF(COUNTBLANK(J121),"",TEXT($B$7&amp;"/"&amp;$B$11+2&amp;"/"&amp;J121,"aaa"))</f>
        <v>木</v>
      </c>
      <c r="L121" s="21" t="s">
        <v>135</v>
      </c>
      <c r="M121" s="61">
        <v>30</v>
      </c>
      <c r="N121" s="62" t="str">
        <f>IF(COUNTBLANK(M121),"",TEXT($B$7&amp;"/"&amp;$B$11+3&amp;"/"&amp;M121,"aaa"))</f>
        <v>土</v>
      </c>
      <c r="O121" s="16" t="s">
        <v>275</v>
      </c>
      <c r="P121" s="71">
        <v>30</v>
      </c>
      <c r="Q121" s="62" t="str">
        <f>IF(COUNTBLANK(P121),"",TEXT($B$7&amp;"/"&amp;$B$11+4&amp;"/"&amp;P121,"aaa"))</f>
        <v>火</v>
      </c>
      <c r="R121" s="21" t="s">
        <v>186</v>
      </c>
      <c r="S121" s="61">
        <v>30</v>
      </c>
      <c r="T121" s="62" t="str">
        <f>IF(COUNTBLANK(S121),"",TEXT($B$7&amp;"/"&amp;$B$11+5&amp;"/"&amp;S121,"aaa"))</f>
        <v>金</v>
      </c>
      <c r="U121" s="21" t="s">
        <v>70</v>
      </c>
      <c r="V121" s="61">
        <v>30</v>
      </c>
      <c r="W121" s="62" t="str">
        <f>IF(COUNTBLANK(V121),"",TEXT($B$7&amp;"/"&amp;$B$11+6&amp;"/"&amp;V121,"aaa"))</f>
        <v>日</v>
      </c>
      <c r="X121" s="26"/>
      <c r="Y121" s="61">
        <v>30</v>
      </c>
      <c r="Z121" s="62" t="str">
        <f>IF(COUNTBLANK(Y121),"",TEXT($B$7&amp;"/"&amp;$B$11+7&amp;"/"&amp;Y121,"aaa"))</f>
        <v>水</v>
      </c>
      <c r="AA121" s="21" t="s">
        <v>135</v>
      </c>
      <c r="AB121" s="64">
        <v>30</v>
      </c>
      <c r="AC121" s="65" t="str">
        <f>IF(COUNTBLANK(AB121),"",TEXT($B$7&amp;"/"&amp;$B$11+8&amp;"/"&amp;AB121,"aaa"))</f>
        <v>金</v>
      </c>
      <c r="AD121" s="30"/>
      <c r="AE121" s="61">
        <v>30</v>
      </c>
      <c r="AF121" s="62" t="str">
        <f>IF(COUNTBLANK(AE121),"",TEXT($B$7+1&amp;"/"&amp;$B$11-3&amp;"/"&amp;AE121,"aaa"))</f>
        <v>月</v>
      </c>
      <c r="AG121" s="21" t="s">
        <v>248</v>
      </c>
      <c r="AH121" s="61"/>
      <c r="AI121" s="62" t="str">
        <f>IF(COUNTBLANK(AH121),"",TEXT($B$7+1&amp;"/"&amp;$B$11-2&amp;"/"&amp;AH121,"aaa"))</f>
        <v/>
      </c>
      <c r="AJ121" s="14"/>
      <c r="AK121" s="61">
        <v>30</v>
      </c>
      <c r="AL121" s="62" t="str">
        <f>IF(COUNTBLANK(AK121),"",TEXT($B$7+1&amp;"/"&amp;$B$11-1&amp;"/"&amp;AK121,"aaa"))</f>
        <v>木</v>
      </c>
      <c r="AM121" s="16"/>
      <c r="AN121" s="6"/>
    </row>
    <row r="122" spans="4:40" ht="11.25" customHeight="1" x14ac:dyDescent="0.2">
      <c r="D122" s="66"/>
      <c r="E122" s="63"/>
      <c r="F122" s="27"/>
      <c r="G122" s="61"/>
      <c r="H122" s="62"/>
      <c r="I122" s="26" t="s">
        <v>270</v>
      </c>
      <c r="J122" s="71"/>
      <c r="K122" s="62"/>
      <c r="L122" s="27"/>
      <c r="M122" s="61"/>
      <c r="N122" s="62"/>
      <c r="O122" s="17"/>
      <c r="P122" s="71"/>
      <c r="Q122" s="62"/>
      <c r="R122" s="26"/>
      <c r="S122" s="61"/>
      <c r="T122" s="62"/>
      <c r="U122" s="27" t="s">
        <v>43</v>
      </c>
      <c r="V122" s="61"/>
      <c r="W122" s="62"/>
      <c r="X122" s="26"/>
      <c r="Y122" s="61"/>
      <c r="Z122" s="62"/>
      <c r="AA122" s="27"/>
      <c r="AB122" s="64"/>
      <c r="AC122" s="65"/>
      <c r="AD122" s="17" t="s">
        <v>52</v>
      </c>
      <c r="AE122" s="61"/>
      <c r="AF122" s="62"/>
      <c r="AG122" s="26" t="s">
        <v>88</v>
      </c>
      <c r="AH122" s="61"/>
      <c r="AI122" s="62"/>
      <c r="AJ122" s="15"/>
      <c r="AK122" s="61"/>
      <c r="AL122" s="62"/>
      <c r="AM122" s="17"/>
      <c r="AN122" s="6"/>
    </row>
    <row r="123" spans="4:40" ht="11.25" customHeight="1" x14ac:dyDescent="0.2">
      <c r="D123" s="66"/>
      <c r="E123" s="63"/>
      <c r="F123" s="27"/>
      <c r="G123" s="61"/>
      <c r="H123" s="62"/>
      <c r="I123" s="27"/>
      <c r="J123" s="71"/>
      <c r="K123" s="62"/>
      <c r="L123" s="27"/>
      <c r="M123" s="61"/>
      <c r="N123" s="62"/>
      <c r="O123" s="18"/>
      <c r="P123" s="71"/>
      <c r="Q123" s="62"/>
      <c r="R123" s="27"/>
      <c r="S123" s="61"/>
      <c r="T123" s="62"/>
      <c r="U123" s="27" t="s">
        <v>135</v>
      </c>
      <c r="V123" s="61"/>
      <c r="W123" s="62"/>
      <c r="X123" s="27"/>
      <c r="Y123" s="61"/>
      <c r="Z123" s="62"/>
      <c r="AA123" s="27"/>
      <c r="AB123" s="64"/>
      <c r="AC123" s="65"/>
      <c r="AD123" s="18"/>
      <c r="AE123" s="61"/>
      <c r="AF123" s="62"/>
      <c r="AG123" s="27" t="s">
        <v>153</v>
      </c>
      <c r="AH123" s="61"/>
      <c r="AI123" s="62"/>
      <c r="AJ123" s="15"/>
      <c r="AK123" s="61"/>
      <c r="AL123" s="62"/>
      <c r="AM123" s="18"/>
      <c r="AN123" s="6"/>
    </row>
    <row r="124" spans="4:40" ht="11.25" customHeight="1" x14ac:dyDescent="0.2">
      <c r="D124" s="66"/>
      <c r="E124" s="63"/>
      <c r="F124" s="25"/>
      <c r="G124" s="61"/>
      <c r="H124" s="62"/>
      <c r="I124" s="25"/>
      <c r="J124" s="71"/>
      <c r="K124" s="62"/>
      <c r="L124" s="25"/>
      <c r="M124" s="61"/>
      <c r="N124" s="62"/>
      <c r="O124" s="19">
        <v>5</v>
      </c>
      <c r="P124" s="71"/>
      <c r="Q124" s="62"/>
      <c r="R124" s="25"/>
      <c r="S124" s="61"/>
      <c r="T124" s="62"/>
      <c r="U124" s="35" t="s">
        <v>216</v>
      </c>
      <c r="V124" s="61"/>
      <c r="W124" s="62"/>
      <c r="X124" s="25"/>
      <c r="Y124" s="61"/>
      <c r="Z124" s="62"/>
      <c r="AA124" s="25"/>
      <c r="AB124" s="64"/>
      <c r="AC124" s="65"/>
      <c r="AD124" s="19">
        <v>9</v>
      </c>
      <c r="AE124" s="61"/>
      <c r="AF124" s="62"/>
      <c r="AG124" s="25"/>
      <c r="AH124" s="61"/>
      <c r="AI124" s="62"/>
      <c r="AJ124" s="9"/>
      <c r="AK124" s="61"/>
      <c r="AL124" s="62"/>
      <c r="AM124" s="19">
        <v>6</v>
      </c>
      <c r="AN124" s="6"/>
    </row>
    <row r="125" spans="4:40" ht="11.25" customHeight="1" x14ac:dyDescent="0.2">
      <c r="D125" s="61"/>
      <c r="E125" s="62" t="str">
        <f>IF(COUNTBLANK(D125),"",TEXT($B$7&amp;"/"&amp;$B$11&amp;"/"&amp;D125,"aaa"))</f>
        <v/>
      </c>
      <c r="F125" s="15"/>
      <c r="G125" s="61">
        <v>31</v>
      </c>
      <c r="H125" s="62" t="str">
        <f>IF(COUNTBLANK(G125),"",TEXT($B$7&amp;"/"&amp;$B$11+1&amp;"/"&amp;G125,"aaa"))</f>
        <v>火</v>
      </c>
      <c r="I125" s="26" t="s">
        <v>135</v>
      </c>
      <c r="J125" s="71"/>
      <c r="K125" s="62" t="str">
        <f>IF(COUNTBLANK(J125),"",TEXT($B$7&amp;"/"&amp;$B$11+2&amp;"/"&amp;J125,"aaa"))</f>
        <v/>
      </c>
      <c r="L125" s="11"/>
      <c r="M125" s="61">
        <v>31</v>
      </c>
      <c r="N125" s="62" t="str">
        <f>IF(COUNTBLANK(M125),"",TEXT($B$7&amp;"/"&amp;$B$11+3&amp;"/"&amp;M125,"aaa"))</f>
        <v>日</v>
      </c>
      <c r="O125" s="30"/>
      <c r="P125" s="71">
        <v>31</v>
      </c>
      <c r="Q125" s="62" t="str">
        <f>IF(COUNTBLANK(P125),"",TEXT($B$7&amp;"/"&amp;$B$11+4&amp;"/"&amp;P125,"aaa"))</f>
        <v>水</v>
      </c>
      <c r="R125" s="21"/>
      <c r="S125" s="61"/>
      <c r="T125" s="62" t="str">
        <f>IF(COUNTBLANK(S125),"",TEXT($B$7&amp;"/"&amp;$B$11+5&amp;"/"&amp;S125,"aaa"))</f>
        <v/>
      </c>
      <c r="U125" s="29"/>
      <c r="V125" s="61">
        <v>31</v>
      </c>
      <c r="W125" s="62" t="str">
        <f>IF(COUNTBLANK(V125),"",TEXT($B$7&amp;"/"&amp;$B$11+6&amp;"/"&amp;V125,"aaa"))</f>
        <v>月</v>
      </c>
      <c r="X125" s="21" t="s">
        <v>135</v>
      </c>
      <c r="Y125" s="61"/>
      <c r="Z125" s="62" t="str">
        <f>IF(COUNTBLANK(Y125),"",TEXT($B$7&amp;"/"&amp;$B$11+7&amp;"/"&amp;Y125,"aaa"))</f>
        <v/>
      </c>
      <c r="AA125" s="21"/>
      <c r="AB125" s="64">
        <v>31</v>
      </c>
      <c r="AC125" s="65" t="str">
        <f>IF(COUNTBLANK(AB125),"",TEXT($B$7&amp;"/"&amp;$B$11+8&amp;"/"&amp;AB125,"aaa"))</f>
        <v>土</v>
      </c>
      <c r="AD125" s="30"/>
      <c r="AE125" s="61">
        <v>31</v>
      </c>
      <c r="AF125" s="62" t="str">
        <f>IF(COUNTBLANK(AE125),"",TEXT($B$7+1&amp;"/"&amp;$B$11-3&amp;"/"&amp;AE125,"aaa"))</f>
        <v>火</v>
      </c>
      <c r="AG125" s="21" t="s">
        <v>89</v>
      </c>
      <c r="AH125" s="61"/>
      <c r="AI125" s="62" t="str">
        <f>IF(COUNTBLANK(AH125),"",TEXT($B$7+1&amp;"/"&amp;$B$11-2&amp;"/"&amp;AH125,"aaa"))</f>
        <v/>
      </c>
      <c r="AJ125" s="15"/>
      <c r="AK125" s="61">
        <v>31</v>
      </c>
      <c r="AL125" s="62" t="str">
        <f>IF(COUNTBLANK(AK125),"",TEXT($B$7+1&amp;"/"&amp;$B$11-1&amp;"/"&amp;AK125,"aaa"))</f>
        <v>金</v>
      </c>
      <c r="AM125" s="16"/>
      <c r="AN125" s="6"/>
    </row>
    <row r="126" spans="4:40" ht="11.25" customHeight="1" x14ac:dyDescent="0.2">
      <c r="D126" s="61"/>
      <c r="E126" s="62"/>
      <c r="F126" s="15"/>
      <c r="G126" s="61"/>
      <c r="H126" s="62"/>
      <c r="I126" s="27"/>
      <c r="J126" s="71"/>
      <c r="K126" s="62"/>
      <c r="L126" s="11"/>
      <c r="M126" s="61"/>
      <c r="N126" s="62"/>
      <c r="O126" s="18"/>
      <c r="P126" s="71"/>
      <c r="Q126" s="62"/>
      <c r="R126" s="26" t="s">
        <v>99</v>
      </c>
      <c r="S126" s="61"/>
      <c r="T126" s="62"/>
      <c r="U126" s="15"/>
      <c r="V126" s="61"/>
      <c r="W126" s="62"/>
      <c r="X126" s="26" t="s">
        <v>166</v>
      </c>
      <c r="Y126" s="61"/>
      <c r="Z126" s="62"/>
      <c r="AA126" s="26"/>
      <c r="AB126" s="64"/>
      <c r="AC126" s="65"/>
      <c r="AD126" s="17" t="s">
        <v>52</v>
      </c>
      <c r="AE126" s="61"/>
      <c r="AF126" s="62"/>
      <c r="AG126" s="27" t="s">
        <v>154</v>
      </c>
      <c r="AH126" s="61"/>
      <c r="AI126" s="62"/>
      <c r="AJ126" s="15"/>
      <c r="AK126" s="61"/>
      <c r="AL126" s="62"/>
      <c r="AM126" s="17"/>
      <c r="AN126" s="6"/>
    </row>
    <row r="127" spans="4:40" ht="11.25" customHeight="1" x14ac:dyDescent="0.2">
      <c r="D127" s="61"/>
      <c r="E127" s="62"/>
      <c r="F127" s="12"/>
      <c r="G127" s="61"/>
      <c r="H127" s="62"/>
      <c r="I127" s="27"/>
      <c r="J127" s="71"/>
      <c r="K127" s="62"/>
      <c r="L127" s="11"/>
      <c r="M127" s="61"/>
      <c r="N127" s="62"/>
      <c r="O127" s="18"/>
      <c r="P127" s="71"/>
      <c r="Q127" s="62"/>
      <c r="R127" s="26" t="s">
        <v>135</v>
      </c>
      <c r="S127" s="61"/>
      <c r="T127" s="62"/>
      <c r="U127" s="15"/>
      <c r="V127" s="61"/>
      <c r="W127" s="62"/>
      <c r="X127" s="27" t="s">
        <v>222</v>
      </c>
      <c r="Y127" s="61"/>
      <c r="Z127" s="62"/>
      <c r="AA127" s="27"/>
      <c r="AB127" s="64"/>
      <c r="AC127" s="65"/>
      <c r="AD127" s="18"/>
      <c r="AE127" s="61"/>
      <c r="AF127" s="62"/>
      <c r="AG127" s="27"/>
      <c r="AH127" s="61"/>
      <c r="AI127" s="62"/>
      <c r="AJ127" s="15"/>
      <c r="AK127" s="61"/>
      <c r="AL127" s="62"/>
      <c r="AM127" s="18"/>
      <c r="AN127" s="6"/>
    </row>
    <row r="128" spans="4:40" ht="11.25" customHeight="1" thickBot="1" x14ac:dyDescent="0.25">
      <c r="D128" s="72"/>
      <c r="E128" s="73"/>
      <c r="F128" s="10"/>
      <c r="G128" s="72"/>
      <c r="H128" s="73"/>
      <c r="I128" s="25"/>
      <c r="J128" s="98"/>
      <c r="K128" s="73"/>
      <c r="L128" s="11"/>
      <c r="M128" s="72"/>
      <c r="N128" s="73"/>
      <c r="O128" s="19">
        <v>6</v>
      </c>
      <c r="P128" s="98"/>
      <c r="Q128" s="73"/>
      <c r="R128" s="25"/>
      <c r="S128" s="72"/>
      <c r="T128" s="73"/>
      <c r="U128" s="15"/>
      <c r="V128" s="72"/>
      <c r="W128" s="73"/>
      <c r="X128" s="25" t="s">
        <v>249</v>
      </c>
      <c r="Y128" s="72"/>
      <c r="Z128" s="73"/>
      <c r="AA128" s="25"/>
      <c r="AB128" s="74"/>
      <c r="AC128" s="75"/>
      <c r="AD128" s="19">
        <v>10</v>
      </c>
      <c r="AE128" s="72"/>
      <c r="AF128" s="73"/>
      <c r="AG128" s="25"/>
      <c r="AH128" s="72"/>
      <c r="AI128" s="73"/>
      <c r="AJ128" s="15"/>
      <c r="AK128" s="72"/>
      <c r="AL128" s="73"/>
      <c r="AM128" s="19">
        <v>7</v>
      </c>
      <c r="AN128" s="6"/>
    </row>
    <row r="129" spans="4:40" ht="11.25" customHeight="1" x14ac:dyDescent="0.2">
      <c r="D129" s="89" t="s">
        <v>315</v>
      </c>
      <c r="E129" s="90"/>
      <c r="F129" s="91"/>
      <c r="G129" s="89" t="s">
        <v>322</v>
      </c>
      <c r="H129" s="99"/>
      <c r="I129" s="100"/>
      <c r="J129" s="89" t="s">
        <v>291</v>
      </c>
      <c r="K129" s="99"/>
      <c r="L129" s="107"/>
      <c r="M129" s="110" t="s">
        <v>292</v>
      </c>
      <c r="N129" s="111"/>
      <c r="O129" s="112"/>
      <c r="P129" s="119" t="s">
        <v>309</v>
      </c>
      <c r="Q129" s="120"/>
      <c r="R129" s="121"/>
      <c r="S129" s="119" t="s">
        <v>237</v>
      </c>
      <c r="T129" s="120"/>
      <c r="U129" s="121"/>
      <c r="V129" s="119" t="s">
        <v>308</v>
      </c>
      <c r="W129" s="120"/>
      <c r="X129" s="121"/>
      <c r="Y129" s="119" t="s">
        <v>246</v>
      </c>
      <c r="Z129" s="120"/>
      <c r="AA129" s="121"/>
      <c r="AB129" s="119" t="s">
        <v>245</v>
      </c>
      <c r="AC129" s="120"/>
      <c r="AD129" s="121"/>
      <c r="AE129" s="119"/>
      <c r="AF129" s="120"/>
      <c r="AG129" s="121"/>
      <c r="AH129" s="119" t="s">
        <v>49</v>
      </c>
      <c r="AI129" s="120"/>
      <c r="AJ129" s="135"/>
      <c r="AK129" s="138" t="s">
        <v>42</v>
      </c>
      <c r="AL129" s="120"/>
      <c r="AM129" s="135"/>
      <c r="AN129" s="6"/>
    </row>
    <row r="130" spans="4:40" ht="11.25" customHeight="1" x14ac:dyDescent="0.2">
      <c r="D130" s="92"/>
      <c r="E130" s="93"/>
      <c r="F130" s="94"/>
      <c r="G130" s="101"/>
      <c r="H130" s="102"/>
      <c r="I130" s="103"/>
      <c r="J130" s="101"/>
      <c r="K130" s="102"/>
      <c r="L130" s="108"/>
      <c r="M130" s="113"/>
      <c r="N130" s="114"/>
      <c r="O130" s="115"/>
      <c r="P130" s="122"/>
      <c r="Q130" s="123"/>
      <c r="R130" s="124"/>
      <c r="S130" s="122"/>
      <c r="T130" s="123"/>
      <c r="U130" s="124"/>
      <c r="V130" s="122"/>
      <c r="W130" s="123"/>
      <c r="X130" s="124"/>
      <c r="Y130" s="122"/>
      <c r="Z130" s="123"/>
      <c r="AA130" s="124"/>
      <c r="AB130" s="122"/>
      <c r="AC130" s="123"/>
      <c r="AD130" s="124"/>
      <c r="AE130" s="122"/>
      <c r="AF130" s="123"/>
      <c r="AG130" s="124"/>
      <c r="AH130" s="122"/>
      <c r="AI130" s="123"/>
      <c r="AJ130" s="136"/>
      <c r="AK130" s="139"/>
      <c r="AL130" s="123"/>
      <c r="AM130" s="136"/>
      <c r="AN130" s="6"/>
    </row>
    <row r="131" spans="4:40" ht="11.25" customHeight="1" x14ac:dyDescent="0.2">
      <c r="D131" s="92"/>
      <c r="E131" s="93"/>
      <c r="F131" s="94"/>
      <c r="G131" s="101"/>
      <c r="H131" s="102"/>
      <c r="I131" s="103"/>
      <c r="J131" s="101"/>
      <c r="K131" s="102"/>
      <c r="L131" s="108"/>
      <c r="M131" s="113"/>
      <c r="N131" s="114"/>
      <c r="O131" s="115"/>
      <c r="P131" s="122"/>
      <c r="Q131" s="123"/>
      <c r="R131" s="124"/>
      <c r="S131" s="122"/>
      <c r="T131" s="123"/>
      <c r="U131" s="124"/>
      <c r="V131" s="122"/>
      <c r="W131" s="123"/>
      <c r="X131" s="124"/>
      <c r="Y131" s="122"/>
      <c r="Z131" s="123"/>
      <c r="AA131" s="124"/>
      <c r="AB131" s="122"/>
      <c r="AC131" s="123"/>
      <c r="AD131" s="124"/>
      <c r="AE131" s="122"/>
      <c r="AF131" s="123"/>
      <c r="AG131" s="124"/>
      <c r="AH131" s="122"/>
      <c r="AI131" s="123"/>
      <c r="AJ131" s="136"/>
      <c r="AK131" s="139"/>
      <c r="AL131" s="123"/>
      <c r="AM131" s="136"/>
      <c r="AN131" s="6"/>
    </row>
    <row r="132" spans="4:40" ht="11.25" customHeight="1" x14ac:dyDescent="0.2">
      <c r="D132" s="92"/>
      <c r="E132" s="93"/>
      <c r="F132" s="94"/>
      <c r="G132" s="101"/>
      <c r="H132" s="102"/>
      <c r="I132" s="103"/>
      <c r="J132" s="101"/>
      <c r="K132" s="102"/>
      <c r="L132" s="108"/>
      <c r="M132" s="113"/>
      <c r="N132" s="114"/>
      <c r="O132" s="115"/>
      <c r="P132" s="122"/>
      <c r="Q132" s="123"/>
      <c r="R132" s="124"/>
      <c r="S132" s="122"/>
      <c r="T132" s="123"/>
      <c r="U132" s="124"/>
      <c r="V132" s="122"/>
      <c r="W132" s="123"/>
      <c r="X132" s="124"/>
      <c r="Y132" s="122"/>
      <c r="Z132" s="123"/>
      <c r="AA132" s="124"/>
      <c r="AB132" s="122"/>
      <c r="AC132" s="123"/>
      <c r="AD132" s="124"/>
      <c r="AE132" s="122"/>
      <c r="AF132" s="123"/>
      <c r="AG132" s="124"/>
      <c r="AH132" s="122"/>
      <c r="AI132" s="123"/>
      <c r="AJ132" s="136"/>
      <c r="AK132" s="139"/>
      <c r="AL132" s="123"/>
      <c r="AM132" s="136"/>
      <c r="AN132" s="6"/>
    </row>
    <row r="133" spans="4:40" ht="11.25" customHeight="1" x14ac:dyDescent="0.2">
      <c r="D133" s="92"/>
      <c r="E133" s="93"/>
      <c r="F133" s="94"/>
      <c r="G133" s="101"/>
      <c r="H133" s="102"/>
      <c r="I133" s="103"/>
      <c r="J133" s="101"/>
      <c r="K133" s="102"/>
      <c r="L133" s="108"/>
      <c r="M133" s="113"/>
      <c r="N133" s="114"/>
      <c r="O133" s="115"/>
      <c r="P133" s="122"/>
      <c r="Q133" s="123"/>
      <c r="R133" s="124"/>
      <c r="S133" s="122"/>
      <c r="T133" s="123"/>
      <c r="U133" s="124"/>
      <c r="V133" s="122"/>
      <c r="W133" s="123"/>
      <c r="X133" s="124"/>
      <c r="Y133" s="122"/>
      <c r="Z133" s="123"/>
      <c r="AA133" s="124"/>
      <c r="AB133" s="122"/>
      <c r="AC133" s="123"/>
      <c r="AD133" s="124"/>
      <c r="AE133" s="122"/>
      <c r="AF133" s="123"/>
      <c r="AG133" s="124"/>
      <c r="AH133" s="122"/>
      <c r="AI133" s="123"/>
      <c r="AJ133" s="136"/>
      <c r="AK133" s="139"/>
      <c r="AL133" s="123"/>
      <c r="AM133" s="136"/>
      <c r="AN133" s="6"/>
    </row>
    <row r="134" spans="4:40" ht="11.25" customHeight="1" x14ac:dyDescent="0.2">
      <c r="D134" s="92"/>
      <c r="E134" s="93"/>
      <c r="F134" s="94"/>
      <c r="G134" s="101"/>
      <c r="H134" s="102"/>
      <c r="I134" s="103"/>
      <c r="J134" s="101"/>
      <c r="K134" s="102"/>
      <c r="L134" s="108"/>
      <c r="M134" s="113"/>
      <c r="N134" s="114"/>
      <c r="O134" s="115"/>
      <c r="P134" s="122"/>
      <c r="Q134" s="123"/>
      <c r="R134" s="124"/>
      <c r="S134" s="122"/>
      <c r="T134" s="123"/>
      <c r="U134" s="124"/>
      <c r="V134" s="122"/>
      <c r="W134" s="123"/>
      <c r="X134" s="124"/>
      <c r="Y134" s="122"/>
      <c r="Z134" s="123"/>
      <c r="AA134" s="124"/>
      <c r="AB134" s="122"/>
      <c r="AC134" s="123"/>
      <c r="AD134" s="124"/>
      <c r="AE134" s="122"/>
      <c r="AF134" s="123"/>
      <c r="AG134" s="124"/>
      <c r="AH134" s="122"/>
      <c r="AI134" s="123"/>
      <c r="AJ134" s="136"/>
      <c r="AK134" s="139"/>
      <c r="AL134" s="123"/>
      <c r="AM134" s="136"/>
      <c r="AN134" s="6"/>
    </row>
    <row r="135" spans="4:40" ht="11.25" customHeight="1" x14ac:dyDescent="0.2">
      <c r="D135" s="92"/>
      <c r="E135" s="93"/>
      <c r="F135" s="94"/>
      <c r="G135" s="101"/>
      <c r="H135" s="102"/>
      <c r="I135" s="103"/>
      <c r="J135" s="101"/>
      <c r="K135" s="102"/>
      <c r="L135" s="108"/>
      <c r="M135" s="113"/>
      <c r="N135" s="114"/>
      <c r="O135" s="115"/>
      <c r="P135" s="122"/>
      <c r="Q135" s="123"/>
      <c r="R135" s="124"/>
      <c r="S135" s="122"/>
      <c r="T135" s="123"/>
      <c r="U135" s="124"/>
      <c r="V135" s="122"/>
      <c r="W135" s="123"/>
      <c r="X135" s="124"/>
      <c r="Y135" s="122"/>
      <c r="Z135" s="123"/>
      <c r="AA135" s="124"/>
      <c r="AB135" s="122"/>
      <c r="AC135" s="123"/>
      <c r="AD135" s="124"/>
      <c r="AE135" s="122"/>
      <c r="AF135" s="123"/>
      <c r="AG135" s="124"/>
      <c r="AH135" s="122"/>
      <c r="AI135" s="123"/>
      <c r="AJ135" s="136"/>
      <c r="AK135" s="139"/>
      <c r="AL135" s="123"/>
      <c r="AM135" s="136"/>
      <c r="AN135" s="6"/>
    </row>
    <row r="136" spans="4:40" ht="11.25" customHeight="1" thickBot="1" x14ac:dyDescent="0.25">
      <c r="D136" s="95"/>
      <c r="E136" s="96"/>
      <c r="F136" s="97"/>
      <c r="G136" s="104"/>
      <c r="H136" s="105"/>
      <c r="I136" s="106"/>
      <c r="J136" s="104"/>
      <c r="K136" s="105"/>
      <c r="L136" s="109"/>
      <c r="M136" s="116"/>
      <c r="N136" s="117"/>
      <c r="O136" s="118"/>
      <c r="P136" s="125"/>
      <c r="Q136" s="126"/>
      <c r="R136" s="127"/>
      <c r="S136" s="125"/>
      <c r="T136" s="126"/>
      <c r="U136" s="127"/>
      <c r="V136" s="125"/>
      <c r="W136" s="126"/>
      <c r="X136" s="127"/>
      <c r="Y136" s="125"/>
      <c r="Z136" s="126"/>
      <c r="AA136" s="127"/>
      <c r="AB136" s="125"/>
      <c r="AC136" s="126"/>
      <c r="AD136" s="127"/>
      <c r="AE136" s="125"/>
      <c r="AF136" s="126"/>
      <c r="AG136" s="127"/>
      <c r="AH136" s="125"/>
      <c r="AI136" s="126"/>
      <c r="AJ136" s="137"/>
      <c r="AK136" s="140"/>
      <c r="AL136" s="126"/>
      <c r="AM136" s="137"/>
      <c r="AN136" s="6"/>
    </row>
    <row r="137" spans="4:40" ht="24.75" customHeight="1" x14ac:dyDescent="0.2">
      <c r="D137" s="42"/>
      <c r="E137" s="42"/>
      <c r="F137" s="42"/>
      <c r="G137" s="42"/>
      <c r="H137" s="42"/>
      <c r="I137" s="37"/>
      <c r="J137" s="37"/>
      <c r="K137" s="37"/>
      <c r="L137" s="37"/>
      <c r="M137" s="37"/>
      <c r="N137" s="37"/>
      <c r="O137" s="37"/>
      <c r="P137" s="37"/>
      <c r="Q137" s="37"/>
      <c r="R137" s="37"/>
      <c r="S137" s="37" t="s">
        <v>56</v>
      </c>
      <c r="T137" s="37"/>
      <c r="U137" s="37"/>
      <c r="V137" s="37"/>
      <c r="W137" s="37"/>
      <c r="X137" s="141" t="s">
        <v>324</v>
      </c>
      <c r="Y137" s="141"/>
      <c r="Z137" s="141"/>
      <c r="AA137" s="141"/>
      <c r="AB137" s="141"/>
      <c r="AC137" s="141"/>
      <c r="AD137" s="141"/>
      <c r="AE137" s="141"/>
      <c r="AF137" s="141"/>
      <c r="AG137" s="141"/>
      <c r="AH137" s="141"/>
      <c r="AI137" s="141"/>
      <c r="AJ137" s="141"/>
      <c r="AK137" s="141"/>
      <c r="AL137" s="141"/>
      <c r="AM137" s="141"/>
    </row>
    <row r="139" spans="4:40" x14ac:dyDescent="0.2">
      <c r="F139" s="52"/>
      <c r="G139" s="51"/>
      <c r="H139" s="51"/>
      <c r="I139" s="51"/>
      <c r="J139" s="6"/>
    </row>
    <row r="140" spans="4:40" x14ac:dyDescent="0.2">
      <c r="F140" s="52"/>
      <c r="AJ140" s="57"/>
      <c r="AK140" s="6"/>
    </row>
    <row r="141" spans="4:40" x14ac:dyDescent="0.2">
      <c r="F141" s="6"/>
      <c r="H141" s="6"/>
      <c r="I141" s="56"/>
    </row>
    <row r="143" spans="4:40" ht="17.25" x14ac:dyDescent="0.2">
      <c r="AC143" s="68"/>
      <c r="AD143" s="68"/>
      <c r="AE143" s="68"/>
      <c r="AF143" s="68"/>
      <c r="AG143" s="68"/>
      <c r="AH143" s="68"/>
      <c r="AI143" s="68"/>
      <c r="AJ143" s="68"/>
      <c r="AK143" s="68"/>
      <c r="AL143" s="68"/>
      <c r="AM143" s="68"/>
      <c r="AN143" s="68"/>
    </row>
  </sheetData>
  <customSheetViews>
    <customSheetView guid="{77D70431-59CB-4253-BF58-AE9B68C445F5}" scale="77" showPageBreaks="1" outlineSymbols="0" printArea="1">
      <pane ySplit="4" topLeftCell="A5" activePane="bottomLeft" state="frozen"/>
      <selection pane="bottomLeft" activeCell="B2" sqref="B2"/>
      <pageMargins left="0.19685039370078741" right="0.19685039370078741" top="0.19685039370078741" bottom="0.19685039370078741" header="0.19685039370078741" footer="0"/>
      <printOptions horizontalCentered="1" verticalCentered="1"/>
      <pageSetup paperSize="12" scale="44" firstPageNumber="2" orientation="landscape" r:id="rId1"/>
      <headerFooter alignWithMargins="0"/>
    </customSheetView>
    <customSheetView guid="{A961F5D4-8CDD-4DD4-8C53-70A680EDF047}" scale="70" outlineSymbols="0">
      <pane ySplit="4" topLeftCell="A5" activePane="bottomLeft" state="frozen"/>
      <selection pane="bottomLeft" activeCell="AD111" sqref="AD111"/>
      <pageMargins left="0.19685039370078741" right="0.19685039370078741" top="0.19685039370078741" bottom="0.19685039370078741" header="0.19685039370078741" footer="0"/>
      <printOptions horizontalCentered="1" verticalCentered="1"/>
      <pageSetup paperSize="12" scale="44" firstPageNumber="2" orientation="landscape" r:id="rId2"/>
      <headerFooter alignWithMargins="0"/>
    </customSheetView>
  </customSheetViews>
  <mergeCells count="774">
    <mergeCell ref="X137:AM137"/>
    <mergeCell ref="AF29:AF32"/>
    <mergeCell ref="AC41:AC44"/>
    <mergeCell ref="AE5:AE8"/>
    <mergeCell ref="Z21:Z24"/>
    <mergeCell ref="AF33:AF36"/>
    <mergeCell ref="AC17:AC20"/>
    <mergeCell ref="AC25:AC28"/>
    <mergeCell ref="AF5:AF8"/>
    <mergeCell ref="AC13:AC16"/>
    <mergeCell ref="AC21:AC24"/>
    <mergeCell ref="Z29:Z32"/>
    <mergeCell ref="AB5:AB8"/>
    <mergeCell ref="AF113:AF116"/>
    <mergeCell ref="AL109:AL112"/>
    <mergeCell ref="AK85:AK88"/>
    <mergeCell ref="AL85:AL88"/>
    <mergeCell ref="AI33:AI36"/>
    <mergeCell ref="AH121:AH124"/>
    <mergeCell ref="AI121:AI124"/>
    <mergeCell ref="AL33:AL36"/>
    <mergeCell ref="AH97:AH100"/>
    <mergeCell ref="AI61:AI64"/>
    <mergeCell ref="AH113:AH116"/>
    <mergeCell ref="AE109:AE112"/>
    <mergeCell ref="AF109:AF112"/>
    <mergeCell ref="AE85:AE88"/>
    <mergeCell ref="AF85:AF88"/>
    <mergeCell ref="Y33:Y36"/>
    <mergeCell ref="AF121:AF124"/>
    <mergeCell ref="AF105:AF108"/>
    <mergeCell ref="AE113:AE116"/>
    <mergeCell ref="AE121:AE124"/>
    <mergeCell ref="AF37:AF40"/>
    <mergeCell ref="AE41:AE44"/>
    <mergeCell ref="Z53:Z56"/>
    <mergeCell ref="Z49:Z52"/>
    <mergeCell ref="AB105:AB108"/>
    <mergeCell ref="AB65:AB68"/>
    <mergeCell ref="AF101:AF104"/>
    <mergeCell ref="AE105:AE108"/>
    <mergeCell ref="Z105:Z108"/>
    <mergeCell ref="AE117:AE120"/>
    <mergeCell ref="AB97:AB100"/>
    <mergeCell ref="AC37:AC40"/>
    <mergeCell ref="AC93:AC96"/>
    <mergeCell ref="Z57:Z60"/>
    <mergeCell ref="AC45:AC48"/>
    <mergeCell ref="AC101:AC104"/>
    <mergeCell ref="AB69:AB72"/>
    <mergeCell ref="AC69:AC72"/>
    <mergeCell ref="Y65:Y68"/>
    <mergeCell ref="V89:V92"/>
    <mergeCell ref="W89:W92"/>
    <mergeCell ref="W93:W96"/>
    <mergeCell ref="T93:T96"/>
    <mergeCell ref="V65:V68"/>
    <mergeCell ref="W65:W68"/>
    <mergeCell ref="AB85:AB88"/>
    <mergeCell ref="AB73:AB76"/>
    <mergeCell ref="Z65:Z68"/>
    <mergeCell ref="T85:T88"/>
    <mergeCell ref="Y81:Y84"/>
    <mergeCell ref="AB101:AB104"/>
    <mergeCell ref="AC77:AC80"/>
    <mergeCell ref="W85:W88"/>
    <mergeCell ref="Z89:Z92"/>
    <mergeCell ref="AB81:AB84"/>
    <mergeCell ref="Z93:Z96"/>
    <mergeCell ref="V69:V72"/>
    <mergeCell ref="V73:V76"/>
    <mergeCell ref="W73:W76"/>
    <mergeCell ref="AH109:AH112"/>
    <mergeCell ref="AH117:AH120"/>
    <mergeCell ref="AH85:AH88"/>
    <mergeCell ref="AI101:AI104"/>
    <mergeCell ref="AH105:AH108"/>
    <mergeCell ref="AL97:AL100"/>
    <mergeCell ref="AL49:AL52"/>
    <mergeCell ref="AK109:AK112"/>
    <mergeCell ref="AK105:AK108"/>
    <mergeCell ref="AL105:AL108"/>
    <mergeCell ref="AH53:AH56"/>
    <mergeCell ref="AH77:AH80"/>
    <mergeCell ref="AI49:AI52"/>
    <mergeCell ref="AL57:AL60"/>
    <mergeCell ref="AL77:AL80"/>
    <mergeCell ref="AK81:AK84"/>
    <mergeCell ref="AL81:AL84"/>
    <mergeCell ref="AK69:AK72"/>
    <mergeCell ref="AK93:AK96"/>
    <mergeCell ref="AK77:AK80"/>
    <mergeCell ref="AI117:AI120"/>
    <mergeCell ref="AI97:AI100"/>
    <mergeCell ref="AL89:AL92"/>
    <mergeCell ref="AK49:AK52"/>
    <mergeCell ref="AK65:AK68"/>
    <mergeCell ref="AI57:AI60"/>
    <mergeCell ref="AL37:AL40"/>
    <mergeCell ref="AL69:AL72"/>
    <mergeCell ref="AL45:AL48"/>
    <mergeCell ref="AI45:AI48"/>
    <mergeCell ref="AI41:AI44"/>
    <mergeCell ref="AK53:AK56"/>
    <mergeCell ref="AL53:AL56"/>
    <mergeCell ref="AK57:AK60"/>
    <mergeCell ref="AI69:AI72"/>
    <mergeCell ref="AL65:AL68"/>
    <mergeCell ref="AL29:AL32"/>
    <mergeCell ref="AI73:AI76"/>
    <mergeCell ref="AI53:AI56"/>
    <mergeCell ref="AK41:AK44"/>
    <mergeCell ref="AL17:AL20"/>
    <mergeCell ref="AK37:AK40"/>
    <mergeCell ref="AL41:AL44"/>
    <mergeCell ref="AL125:AL128"/>
    <mergeCell ref="AK121:AK124"/>
    <mergeCell ref="AL121:AL124"/>
    <mergeCell ref="AK125:AK128"/>
    <mergeCell ref="AI105:AI108"/>
    <mergeCell ref="AI81:AI84"/>
    <mergeCell ref="AI109:AI112"/>
    <mergeCell ref="AK113:AK116"/>
    <mergeCell ref="AL113:AL116"/>
    <mergeCell ref="AL93:AL96"/>
    <mergeCell ref="AI125:AI128"/>
    <mergeCell ref="AI113:AI116"/>
    <mergeCell ref="AK89:AK92"/>
    <mergeCell ref="AI77:AI80"/>
    <mergeCell ref="AL73:AL76"/>
    <mergeCell ref="AK45:AK48"/>
    <mergeCell ref="AK101:AK104"/>
    <mergeCell ref="AC105:AC108"/>
    <mergeCell ref="S49:S52"/>
    <mergeCell ref="Q25:Q28"/>
    <mergeCell ref="AB57:AB60"/>
    <mergeCell ref="AH17:AH20"/>
    <mergeCell ref="AL25:AL28"/>
    <mergeCell ref="AH21:AH24"/>
    <mergeCell ref="AH25:AH28"/>
    <mergeCell ref="AI25:AI28"/>
    <mergeCell ref="AH81:AH84"/>
    <mergeCell ref="AH57:AH60"/>
    <mergeCell ref="Q101:Q104"/>
    <mergeCell ref="Q81:Q84"/>
    <mergeCell ref="Q57:Q60"/>
    <mergeCell ref="AB45:AB48"/>
    <mergeCell ref="Y61:Y64"/>
    <mergeCell ref="Z61:Z64"/>
    <mergeCell ref="Z81:Z84"/>
    <mergeCell ref="Z69:Z72"/>
    <mergeCell ref="Y85:Y88"/>
    <mergeCell ref="Z37:Z40"/>
    <mergeCell ref="V77:V80"/>
    <mergeCell ref="V85:V88"/>
    <mergeCell ref="W77:W80"/>
    <mergeCell ref="AL101:AL104"/>
    <mergeCell ref="AI21:AI24"/>
    <mergeCell ref="Z33:Z36"/>
    <mergeCell ref="T69:T72"/>
    <mergeCell ref="AC81:AC84"/>
    <mergeCell ref="T89:T92"/>
    <mergeCell ref="Y37:Y40"/>
    <mergeCell ref="T33:T36"/>
    <mergeCell ref="T41:T44"/>
    <mergeCell ref="T49:T52"/>
    <mergeCell ref="AE57:AE60"/>
    <mergeCell ref="AB53:AB56"/>
    <mergeCell ref="T65:T68"/>
    <mergeCell ref="Z85:Z88"/>
    <mergeCell ref="Z41:Z44"/>
    <mergeCell ref="Y73:Y76"/>
    <mergeCell ref="Z73:Z76"/>
    <mergeCell ref="V81:V84"/>
    <mergeCell ref="AH101:AH104"/>
    <mergeCell ref="AI29:AI32"/>
    <mergeCell ref="AK21:AK24"/>
    <mergeCell ref="AK29:AK32"/>
    <mergeCell ref="Y41:Y44"/>
    <mergeCell ref="AE65:AE68"/>
    <mergeCell ref="AB129:AD136"/>
    <mergeCell ref="AF21:AF24"/>
    <mergeCell ref="S65:S68"/>
    <mergeCell ref="T45:T48"/>
    <mergeCell ref="AE37:AE40"/>
    <mergeCell ref="AF41:AF44"/>
    <mergeCell ref="AE45:AE48"/>
    <mergeCell ref="S21:S24"/>
    <mergeCell ref="T77:T80"/>
    <mergeCell ref="V21:V24"/>
    <mergeCell ref="AE129:AG136"/>
    <mergeCell ref="V125:V128"/>
    <mergeCell ref="W125:W128"/>
    <mergeCell ref="T121:T124"/>
    <mergeCell ref="Y117:Y120"/>
    <mergeCell ref="Z117:Z120"/>
    <mergeCell ref="V109:V112"/>
    <mergeCell ref="AC73:AC76"/>
    <mergeCell ref="V93:V96"/>
    <mergeCell ref="W81:W84"/>
    <mergeCell ref="S73:S76"/>
    <mergeCell ref="S69:S72"/>
    <mergeCell ref="S77:S80"/>
    <mergeCell ref="W105:W108"/>
    <mergeCell ref="AH129:AJ136"/>
    <mergeCell ref="AK129:AM136"/>
    <mergeCell ref="AL5:AL8"/>
    <mergeCell ref="AK117:AK120"/>
    <mergeCell ref="AL117:AL120"/>
    <mergeCell ref="AH29:AH32"/>
    <mergeCell ref="AH93:AH96"/>
    <mergeCell ref="AI93:AI96"/>
    <mergeCell ref="AH49:AH52"/>
    <mergeCell ref="AK97:AK100"/>
    <mergeCell ref="AL61:AL64"/>
    <mergeCell ref="AL13:AL16"/>
    <mergeCell ref="AK17:AK20"/>
    <mergeCell ref="AI65:AI68"/>
    <mergeCell ref="AK25:AK28"/>
    <mergeCell ref="AK9:AK12"/>
    <mergeCell ref="AI17:AI20"/>
    <mergeCell ref="AK73:AK76"/>
    <mergeCell ref="AI89:AI92"/>
    <mergeCell ref="AI85:AI88"/>
    <mergeCell ref="AL9:AL12"/>
    <mergeCell ref="AK61:AK64"/>
    <mergeCell ref="AK13:AK16"/>
    <mergeCell ref="AL21:AL24"/>
    <mergeCell ref="S129:U136"/>
    <mergeCell ref="V129:X136"/>
    <mergeCell ref="V113:V116"/>
    <mergeCell ref="W113:W116"/>
    <mergeCell ref="V117:V120"/>
    <mergeCell ref="W117:W120"/>
    <mergeCell ref="V105:V108"/>
    <mergeCell ref="Y129:AA136"/>
    <mergeCell ref="S101:S104"/>
    <mergeCell ref="T101:T104"/>
    <mergeCell ref="V101:V104"/>
    <mergeCell ref="S125:S128"/>
    <mergeCell ref="V121:V124"/>
    <mergeCell ref="T105:T108"/>
    <mergeCell ref="T125:T128"/>
    <mergeCell ref="T117:T120"/>
    <mergeCell ref="Y121:Y124"/>
    <mergeCell ref="Y125:Y128"/>
    <mergeCell ref="S113:S116"/>
    <mergeCell ref="Y113:Y116"/>
    <mergeCell ref="S109:S112"/>
    <mergeCell ref="S117:S120"/>
    <mergeCell ref="W101:W104"/>
    <mergeCell ref="Y101:Y104"/>
    <mergeCell ref="Y109:Y112"/>
    <mergeCell ref="Z109:Z112"/>
    <mergeCell ref="N113:N116"/>
    <mergeCell ref="Z121:Z124"/>
    <mergeCell ref="P109:P112"/>
    <mergeCell ref="T113:T116"/>
    <mergeCell ref="P113:P116"/>
    <mergeCell ref="AC113:AC116"/>
    <mergeCell ref="S121:S124"/>
    <mergeCell ref="W121:W124"/>
    <mergeCell ref="AB113:AB116"/>
    <mergeCell ref="AC109:AC112"/>
    <mergeCell ref="Z113:Z116"/>
    <mergeCell ref="Q117:Q120"/>
    <mergeCell ref="AC117:AC120"/>
    <mergeCell ref="N121:N124"/>
    <mergeCell ref="N125:N128"/>
    <mergeCell ref="P121:P124"/>
    <mergeCell ref="P117:P120"/>
    <mergeCell ref="M121:M124"/>
    <mergeCell ref="N117:N120"/>
    <mergeCell ref="M117:M120"/>
    <mergeCell ref="Q125:Q128"/>
    <mergeCell ref="N37:N40"/>
    <mergeCell ref="M45:M48"/>
    <mergeCell ref="M49:M52"/>
    <mergeCell ref="Q49:Q52"/>
    <mergeCell ref="P53:P56"/>
    <mergeCell ref="M89:M92"/>
    <mergeCell ref="P97:P100"/>
    <mergeCell ref="P85:P88"/>
    <mergeCell ref="N85:N88"/>
    <mergeCell ref="P105:P108"/>
    <mergeCell ref="P101:P104"/>
    <mergeCell ref="P93:P96"/>
    <mergeCell ref="M101:M104"/>
    <mergeCell ref="N105:N108"/>
    <mergeCell ref="N101:N104"/>
    <mergeCell ref="K37:K40"/>
    <mergeCell ref="K57:K60"/>
    <mergeCell ref="Q41:Q44"/>
    <mergeCell ref="S57:S60"/>
    <mergeCell ref="S53:S56"/>
    <mergeCell ref="S61:S64"/>
    <mergeCell ref="P61:P64"/>
    <mergeCell ref="Q53:Q56"/>
    <mergeCell ref="M61:M64"/>
    <mergeCell ref="M57:M60"/>
    <mergeCell ref="N61:N64"/>
    <mergeCell ref="P45:P48"/>
    <mergeCell ref="P37:P40"/>
    <mergeCell ref="P41:P44"/>
    <mergeCell ref="N53:N56"/>
    <mergeCell ref="M37:M40"/>
    <mergeCell ref="B7:B9"/>
    <mergeCell ref="B11:B13"/>
    <mergeCell ref="AK5:AK8"/>
    <mergeCell ref="AH5:AH8"/>
    <mergeCell ref="AI5:AI8"/>
    <mergeCell ref="V5:V8"/>
    <mergeCell ref="Y45:Y48"/>
    <mergeCell ref="Z45:Z48"/>
    <mergeCell ref="AF49:AF52"/>
    <mergeCell ref="AF17:AF20"/>
    <mergeCell ref="N49:N52"/>
    <mergeCell ref="S41:S44"/>
    <mergeCell ref="M41:M44"/>
    <mergeCell ref="N45:N48"/>
    <mergeCell ref="Q33:Q36"/>
    <mergeCell ref="AK33:AK36"/>
    <mergeCell ref="AE9:AE12"/>
    <mergeCell ref="AF9:AF12"/>
    <mergeCell ref="AE25:AE28"/>
    <mergeCell ref="AE13:AE16"/>
    <mergeCell ref="AE21:AE24"/>
    <mergeCell ref="AF25:AF28"/>
    <mergeCell ref="AC9:AC12"/>
    <mergeCell ref="AB9:AB12"/>
    <mergeCell ref="D129:F136"/>
    <mergeCell ref="D117:D120"/>
    <mergeCell ref="D121:D124"/>
    <mergeCell ref="E117:E120"/>
    <mergeCell ref="M125:M128"/>
    <mergeCell ref="P125:P128"/>
    <mergeCell ref="J125:J128"/>
    <mergeCell ref="K125:K128"/>
    <mergeCell ref="H121:H124"/>
    <mergeCell ref="J121:J124"/>
    <mergeCell ref="H117:H120"/>
    <mergeCell ref="H125:H128"/>
    <mergeCell ref="J117:J120"/>
    <mergeCell ref="K117:K120"/>
    <mergeCell ref="K121:K124"/>
    <mergeCell ref="G129:I136"/>
    <mergeCell ref="J129:L136"/>
    <mergeCell ref="M129:O136"/>
    <mergeCell ref="P129:R136"/>
    <mergeCell ref="Q121:Q124"/>
    <mergeCell ref="G117:G120"/>
    <mergeCell ref="D125:D128"/>
    <mergeCell ref="E125:E128"/>
    <mergeCell ref="E121:E124"/>
    <mergeCell ref="G49:G52"/>
    <mergeCell ref="H65:H68"/>
    <mergeCell ref="H73:H76"/>
    <mergeCell ref="G73:G76"/>
    <mergeCell ref="H57:H60"/>
    <mergeCell ref="G61:G64"/>
    <mergeCell ref="G65:G68"/>
    <mergeCell ref="G69:G72"/>
    <mergeCell ref="G77:G80"/>
    <mergeCell ref="H77:H80"/>
    <mergeCell ref="G53:G56"/>
    <mergeCell ref="H53:H56"/>
    <mergeCell ref="G121:G124"/>
    <mergeCell ref="G125:G128"/>
    <mergeCell ref="D77:D80"/>
    <mergeCell ref="E77:E80"/>
    <mergeCell ref="H49:H52"/>
    <mergeCell ref="AE101:AE104"/>
    <mergeCell ref="AB49:AB52"/>
    <mergeCell ref="AC49:AC52"/>
    <mergeCell ref="AB77:AB80"/>
    <mergeCell ref="Y49:Y52"/>
    <mergeCell ref="AB93:AB96"/>
    <mergeCell ref="AB61:AB64"/>
    <mergeCell ref="Y57:Y60"/>
    <mergeCell ref="J57:J60"/>
    <mergeCell ref="J61:J64"/>
    <mergeCell ref="J65:J68"/>
    <mergeCell ref="J69:J72"/>
    <mergeCell ref="AE53:AE56"/>
    <mergeCell ref="AE49:AE52"/>
    <mergeCell ref="M53:M56"/>
    <mergeCell ref="K53:K56"/>
    <mergeCell ref="M69:M72"/>
    <mergeCell ref="W97:W100"/>
    <mergeCell ref="AC61:AC64"/>
    <mergeCell ref="Y93:Y96"/>
    <mergeCell ref="AE97:AE100"/>
    <mergeCell ref="Y97:Y100"/>
    <mergeCell ref="AC97:AC100"/>
    <mergeCell ref="AC53:AC56"/>
    <mergeCell ref="AF45:AF48"/>
    <mergeCell ref="AF53:AF56"/>
    <mergeCell ref="Z97:Z100"/>
    <mergeCell ref="AF81:AF84"/>
    <mergeCell ref="AF93:AF96"/>
    <mergeCell ref="AC85:AC88"/>
    <mergeCell ref="AF97:AF100"/>
    <mergeCell ref="AF61:AF64"/>
    <mergeCell ref="AB89:AB92"/>
    <mergeCell ref="Y89:Y92"/>
    <mergeCell ref="AE89:AE92"/>
    <mergeCell ref="AF65:AF68"/>
    <mergeCell ref="AE73:AE76"/>
    <mergeCell ref="AE81:AE84"/>
    <mergeCell ref="AE77:AE80"/>
    <mergeCell ref="AE69:AE72"/>
    <mergeCell ref="AE93:AE96"/>
    <mergeCell ref="AC57:AC60"/>
    <mergeCell ref="J73:J76"/>
    <mergeCell ref="G89:G92"/>
    <mergeCell ref="J53:J56"/>
    <mergeCell ref="K65:K68"/>
    <mergeCell ref="K69:K72"/>
    <mergeCell ref="J81:J84"/>
    <mergeCell ref="J85:J88"/>
    <mergeCell ref="AF77:AF80"/>
    <mergeCell ref="AF69:AF72"/>
    <mergeCell ref="AF89:AF92"/>
    <mergeCell ref="AF73:AF76"/>
    <mergeCell ref="AF57:AF60"/>
    <mergeCell ref="T53:T56"/>
    <mergeCell ref="V61:V64"/>
    <mergeCell ref="T57:T60"/>
    <mergeCell ref="T61:T64"/>
    <mergeCell ref="V53:V56"/>
    <mergeCell ref="AH89:AH92"/>
    <mergeCell ref="AH33:AH36"/>
    <mergeCell ref="W61:W64"/>
    <mergeCell ref="M73:M76"/>
    <mergeCell ref="M77:M80"/>
    <mergeCell ref="N89:N92"/>
    <mergeCell ref="S89:S92"/>
    <mergeCell ref="T81:T84"/>
    <mergeCell ref="T73:T76"/>
    <mergeCell ref="AE33:AE36"/>
    <mergeCell ref="AB41:AB44"/>
    <mergeCell ref="AH69:AH72"/>
    <mergeCell ref="AH73:AH76"/>
    <mergeCell ref="S33:S36"/>
    <mergeCell ref="AH45:AH48"/>
    <mergeCell ref="AH61:AH64"/>
    <mergeCell ref="AH41:AH44"/>
    <mergeCell ref="D25:D28"/>
    <mergeCell ref="D49:D52"/>
    <mergeCell ref="E29:E32"/>
    <mergeCell ref="D57:D60"/>
    <mergeCell ref="D53:D56"/>
    <mergeCell ref="E57:E60"/>
    <mergeCell ref="D85:D88"/>
    <mergeCell ref="D69:D72"/>
    <mergeCell ref="D45:D48"/>
    <mergeCell ref="E45:E48"/>
    <mergeCell ref="D61:D64"/>
    <mergeCell ref="E61:E64"/>
    <mergeCell ref="D65:D68"/>
    <mergeCell ref="E41:E44"/>
    <mergeCell ref="E85:E88"/>
    <mergeCell ref="D73:D76"/>
    <mergeCell ref="E69:E72"/>
    <mergeCell ref="E65:E68"/>
    <mergeCell ref="E73:E76"/>
    <mergeCell ref="E49:E52"/>
    <mergeCell ref="E53:E56"/>
    <mergeCell ref="D81:D84"/>
    <mergeCell ref="E81:E84"/>
    <mergeCell ref="D89:D92"/>
    <mergeCell ref="N109:N112"/>
    <mergeCell ref="H97:H100"/>
    <mergeCell ref="K93:K96"/>
    <mergeCell ref="D113:D116"/>
    <mergeCell ref="J105:J108"/>
    <mergeCell ref="K105:K108"/>
    <mergeCell ref="K101:K104"/>
    <mergeCell ref="J109:J112"/>
    <mergeCell ref="J101:J104"/>
    <mergeCell ref="G93:G96"/>
    <mergeCell ref="D97:D100"/>
    <mergeCell ref="E97:E100"/>
    <mergeCell ref="D101:D104"/>
    <mergeCell ref="E101:E104"/>
    <mergeCell ref="D109:D112"/>
    <mergeCell ref="E109:E112"/>
    <mergeCell ref="D105:D108"/>
    <mergeCell ref="D93:D96"/>
    <mergeCell ref="G101:G104"/>
    <mergeCell ref="H101:H104"/>
    <mergeCell ref="E89:E92"/>
    <mergeCell ref="H89:H92"/>
    <mergeCell ref="J89:J92"/>
    <mergeCell ref="E93:E96"/>
    <mergeCell ref="E105:E108"/>
    <mergeCell ref="G105:G108"/>
    <mergeCell ref="H105:H108"/>
    <mergeCell ref="H113:H116"/>
    <mergeCell ref="H109:H112"/>
    <mergeCell ref="J93:J96"/>
    <mergeCell ref="G57:G60"/>
    <mergeCell ref="M113:M116"/>
    <mergeCell ref="G113:G116"/>
    <mergeCell ref="J97:J100"/>
    <mergeCell ref="G97:G100"/>
    <mergeCell ref="J113:J116"/>
    <mergeCell ref="G85:G88"/>
    <mergeCell ref="H81:H84"/>
    <mergeCell ref="M109:M112"/>
    <mergeCell ref="K109:K112"/>
    <mergeCell ref="G109:G112"/>
    <mergeCell ref="K113:K116"/>
    <mergeCell ref="M97:M100"/>
    <mergeCell ref="E113:E116"/>
    <mergeCell ref="H93:H96"/>
    <mergeCell ref="H69:H72"/>
    <mergeCell ref="H85:H88"/>
    <mergeCell ref="G37:G40"/>
    <mergeCell ref="P89:P92"/>
    <mergeCell ref="Q89:Q92"/>
    <mergeCell ref="Q73:Q76"/>
    <mergeCell ref="P73:P76"/>
    <mergeCell ref="E25:E28"/>
    <mergeCell ref="J77:J80"/>
    <mergeCell ref="G81:G84"/>
    <mergeCell ref="Q29:Q32"/>
    <mergeCell ref="P29:P32"/>
    <mergeCell ref="N33:N36"/>
    <mergeCell ref="K33:K36"/>
    <mergeCell ref="P33:P36"/>
    <mergeCell ref="M33:M36"/>
    <mergeCell ref="P81:P84"/>
    <mergeCell ref="M65:M68"/>
    <mergeCell ref="M85:M88"/>
    <mergeCell ref="M81:M84"/>
    <mergeCell ref="G41:G44"/>
    <mergeCell ref="H41:H44"/>
    <mergeCell ref="H45:H48"/>
    <mergeCell ref="H37:H40"/>
    <mergeCell ref="K61:K64"/>
    <mergeCell ref="H61:H64"/>
    <mergeCell ref="D21:D24"/>
    <mergeCell ref="E21:E24"/>
    <mergeCell ref="D29:D32"/>
    <mergeCell ref="D33:D36"/>
    <mergeCell ref="E33:E36"/>
    <mergeCell ref="D37:D40"/>
    <mergeCell ref="E37:E40"/>
    <mergeCell ref="N57:N60"/>
    <mergeCell ref="N73:N76"/>
    <mergeCell ref="J45:J48"/>
    <mergeCell ref="J41:J44"/>
    <mergeCell ref="G45:G48"/>
    <mergeCell ref="D41:D44"/>
    <mergeCell ref="J49:J52"/>
    <mergeCell ref="G25:G28"/>
    <mergeCell ref="H25:H28"/>
    <mergeCell ref="H29:H32"/>
    <mergeCell ref="H33:H36"/>
    <mergeCell ref="G33:G36"/>
    <mergeCell ref="J29:J32"/>
    <mergeCell ref="N29:N32"/>
    <mergeCell ref="G29:G32"/>
    <mergeCell ref="K29:K32"/>
    <mergeCell ref="M29:M32"/>
    <mergeCell ref="S17:S20"/>
    <mergeCell ref="T17:T20"/>
    <mergeCell ref="P21:P24"/>
    <mergeCell ref="H17:H20"/>
    <mergeCell ref="W21:W24"/>
    <mergeCell ref="V17:V20"/>
    <mergeCell ref="W13:W16"/>
    <mergeCell ref="W17:W20"/>
    <mergeCell ref="Q21:Q24"/>
    <mergeCell ref="H21:H24"/>
    <mergeCell ref="V13:V16"/>
    <mergeCell ref="T21:T24"/>
    <mergeCell ref="K17:K20"/>
    <mergeCell ref="D13:D16"/>
    <mergeCell ref="E13:E16"/>
    <mergeCell ref="J25:J28"/>
    <mergeCell ref="P25:P28"/>
    <mergeCell ref="J13:J16"/>
    <mergeCell ref="P17:P20"/>
    <mergeCell ref="M17:M20"/>
    <mergeCell ref="N17:N20"/>
    <mergeCell ref="N13:N16"/>
    <mergeCell ref="J17:J20"/>
    <mergeCell ref="J21:J24"/>
    <mergeCell ref="K25:K28"/>
    <mergeCell ref="D17:D20"/>
    <mergeCell ref="E17:E20"/>
    <mergeCell ref="H13:H16"/>
    <mergeCell ref="P13:P16"/>
    <mergeCell ref="N21:N24"/>
    <mergeCell ref="M25:M28"/>
    <mergeCell ref="G17:G20"/>
    <mergeCell ref="G13:G16"/>
    <mergeCell ref="M21:M24"/>
    <mergeCell ref="K21:K24"/>
    <mergeCell ref="G21:G24"/>
    <mergeCell ref="N25:N28"/>
    <mergeCell ref="N5:N8"/>
    <mergeCell ref="N9:N12"/>
    <mergeCell ref="M13:M16"/>
    <mergeCell ref="M9:M12"/>
    <mergeCell ref="K13:K16"/>
    <mergeCell ref="H5:H8"/>
    <mergeCell ref="H9:H12"/>
    <mergeCell ref="J5:J8"/>
    <mergeCell ref="K5:K8"/>
    <mergeCell ref="J9:J12"/>
    <mergeCell ref="M5:M8"/>
    <mergeCell ref="K9:K12"/>
    <mergeCell ref="AH9:AH12"/>
    <mergeCell ref="Y5:Y8"/>
    <mergeCell ref="Z5:Z8"/>
    <mergeCell ref="AK4:AM4"/>
    <mergeCell ref="D3:AM3"/>
    <mergeCell ref="D4:F4"/>
    <mergeCell ref="G4:I4"/>
    <mergeCell ref="J4:L4"/>
    <mergeCell ref="M4:O4"/>
    <mergeCell ref="P4:R4"/>
    <mergeCell ref="S4:U4"/>
    <mergeCell ref="V4:X4"/>
    <mergeCell ref="Y4:AA4"/>
    <mergeCell ref="AB4:AD4"/>
    <mergeCell ref="AE4:AG4"/>
    <mergeCell ref="D5:D8"/>
    <mergeCell ref="E5:E8"/>
    <mergeCell ref="G5:G8"/>
    <mergeCell ref="G9:G12"/>
    <mergeCell ref="D9:D12"/>
    <mergeCell ref="E9:E12"/>
    <mergeCell ref="V9:V12"/>
    <mergeCell ref="Q9:Q12"/>
    <mergeCell ref="AH4:AJ4"/>
    <mergeCell ref="AC29:AC32"/>
    <mergeCell ref="AB33:AB36"/>
    <mergeCell ref="AC33:AC36"/>
    <mergeCell ref="AB37:AB40"/>
    <mergeCell ref="AH37:AH40"/>
    <mergeCell ref="AI37:AI40"/>
    <mergeCell ref="AF13:AF16"/>
    <mergeCell ref="AH65:AH68"/>
    <mergeCell ref="AE17:AE20"/>
    <mergeCell ref="AB25:AB28"/>
    <mergeCell ref="AC65:AC68"/>
    <mergeCell ref="AI13:AI16"/>
    <mergeCell ref="AE61:AE64"/>
    <mergeCell ref="AB13:AB16"/>
    <mergeCell ref="Z25:Z28"/>
    <mergeCell ref="AI9:AI12"/>
    <mergeCell ref="AH13:AH16"/>
    <mergeCell ref="AC5:AC8"/>
    <mergeCell ref="S25:S28"/>
    <mergeCell ref="S37:S40"/>
    <mergeCell ref="J37:J40"/>
    <mergeCell ref="Q97:Q100"/>
    <mergeCell ref="Q37:Q40"/>
    <mergeCell ref="K89:K92"/>
    <mergeCell ref="J33:J36"/>
    <mergeCell ref="Q5:Q8"/>
    <mergeCell ref="P9:P12"/>
    <mergeCell ref="Q13:Q16"/>
    <mergeCell ref="P5:P8"/>
    <mergeCell ref="V45:V48"/>
    <mergeCell ref="K73:K76"/>
    <mergeCell ref="K77:K80"/>
    <mergeCell ref="K81:K84"/>
    <mergeCell ref="K97:K100"/>
    <mergeCell ref="K85:K88"/>
    <mergeCell ref="S85:S88"/>
    <mergeCell ref="Q61:Q64"/>
    <mergeCell ref="AB29:AB32"/>
    <mergeCell ref="S93:S96"/>
    <mergeCell ref="S97:S100"/>
    <mergeCell ref="Q93:Q96"/>
    <mergeCell ref="Q77:Q80"/>
    <mergeCell ref="N81:N84"/>
    <mergeCell ref="N69:N72"/>
    <mergeCell ref="N65:N68"/>
    <mergeCell ref="N97:N100"/>
    <mergeCell ref="P69:P72"/>
    <mergeCell ref="P65:P68"/>
    <mergeCell ref="Q65:Q68"/>
    <mergeCell ref="N77:N80"/>
    <mergeCell ref="N93:N96"/>
    <mergeCell ref="W25:W28"/>
    <mergeCell ref="T25:T28"/>
    <mergeCell ref="W29:W32"/>
    <mergeCell ref="V33:V36"/>
    <mergeCell ref="V41:V44"/>
    <mergeCell ref="T29:T32"/>
    <mergeCell ref="V25:V28"/>
    <mergeCell ref="T37:T40"/>
    <mergeCell ref="S29:S32"/>
    <mergeCell ref="V29:V32"/>
    <mergeCell ref="V37:V40"/>
    <mergeCell ref="W41:W44"/>
    <mergeCell ref="AF125:AF128"/>
    <mergeCell ref="Q109:Q112"/>
    <mergeCell ref="W109:W112"/>
    <mergeCell ref="Q17:Q20"/>
    <mergeCell ref="W37:W40"/>
    <mergeCell ref="W33:W36"/>
    <mergeCell ref="S45:S48"/>
    <mergeCell ref="Y17:Y20"/>
    <mergeCell ref="Q69:Q72"/>
    <mergeCell ref="S81:S84"/>
    <mergeCell ref="AB17:AB20"/>
    <mergeCell ref="AB21:AB24"/>
    <mergeCell ref="Y77:Y80"/>
    <mergeCell ref="Z101:Z104"/>
    <mergeCell ref="AE125:AE128"/>
    <mergeCell ref="AE29:AE32"/>
    <mergeCell ref="Q113:Q116"/>
    <mergeCell ref="S105:S108"/>
    <mergeCell ref="T109:T112"/>
    <mergeCell ref="Q105:Q108"/>
    <mergeCell ref="V97:V100"/>
    <mergeCell ref="T97:T100"/>
    <mergeCell ref="Y53:Y56"/>
    <mergeCell ref="W45:W48"/>
    <mergeCell ref="Z9:Z12"/>
    <mergeCell ref="AC143:AN143"/>
    <mergeCell ref="K45:K48"/>
    <mergeCell ref="Q45:Q48"/>
    <mergeCell ref="K49:K52"/>
    <mergeCell ref="P49:P52"/>
    <mergeCell ref="P57:P60"/>
    <mergeCell ref="M105:M108"/>
    <mergeCell ref="M93:M96"/>
    <mergeCell ref="K41:K44"/>
    <mergeCell ref="P77:P80"/>
    <mergeCell ref="Q85:Q88"/>
    <mergeCell ref="AH125:AH128"/>
    <mergeCell ref="Y105:Y108"/>
    <mergeCell ref="Z125:Z128"/>
    <mergeCell ref="AB125:AB128"/>
    <mergeCell ref="AC125:AC128"/>
    <mergeCell ref="AB121:AB124"/>
    <mergeCell ref="AC89:AC92"/>
    <mergeCell ref="AF117:AF120"/>
    <mergeCell ref="AB117:AB120"/>
    <mergeCell ref="AC121:AC124"/>
    <mergeCell ref="AB109:AB112"/>
    <mergeCell ref="N41:N44"/>
    <mergeCell ref="S2:T2"/>
    <mergeCell ref="S5:S8"/>
    <mergeCell ref="S9:S12"/>
    <mergeCell ref="W69:W72"/>
    <mergeCell ref="W53:W56"/>
    <mergeCell ref="Y21:Y24"/>
    <mergeCell ref="Y25:Y28"/>
    <mergeCell ref="Z77:Z80"/>
    <mergeCell ref="Y29:Y32"/>
    <mergeCell ref="T13:T16"/>
    <mergeCell ref="S13:S16"/>
    <mergeCell ref="Y13:Y16"/>
    <mergeCell ref="Z13:Z16"/>
    <mergeCell ref="Z17:Z20"/>
    <mergeCell ref="V49:V52"/>
    <mergeCell ref="W49:W52"/>
    <mergeCell ref="W57:W60"/>
    <mergeCell ref="V57:V60"/>
    <mergeCell ref="W5:W8"/>
    <mergeCell ref="T9:T12"/>
    <mergeCell ref="Y9:Y12"/>
    <mergeCell ref="W9:W12"/>
    <mergeCell ref="Y69:Y72"/>
    <mergeCell ref="T5:T8"/>
  </mergeCells>
  <phoneticPr fontId="1"/>
  <conditionalFormatting sqref="D5 D9 D13 D17 D21 D25 D29 D33 D37 D41 D45 D49 D53 D57 D61 D65 D69 D73 D77 D81 D85 D89 D93 D97 D101 D105 D109 D113 D117 D125 D121">
    <cfRule type="expression" dxfId="25" priority="25" stopIfTrue="1">
      <formula>E5="日"</formula>
    </cfRule>
    <cfRule type="expression" dxfId="24" priority="26" stopIfTrue="1">
      <formula>E5="土"</formula>
    </cfRule>
  </conditionalFormatting>
  <conditionalFormatting sqref="E5 H5 K5 N5 Q5 T5 W5 Z5 AC5 AF5 AI5 AL5 E9 E13 E17 E21 E25 E29 E33 E37 E41 E45 E49 E53 E57 E61 E65 E69 E73 E77 E81 E85 E89 E93 E97 E101 E105 E109 E113 E117 E125 H9 H13 H17 H21 H25 H29 H33 H37 H41 H45 H49 H53 H57 H61 H65 H69 H73 H77 H81 H85 H89 H93 H97 H101 H105 H109 H113 H117 H121 H125 K9 K13 K17 K21 K25 K29 K33 K37 K41 K45 K49 K53 K57 K61 K65 K69 K73 K77 K81 K85 K89 K93 K97 K101 K105 K109 K113 K117 K121 K125 N9 N13 N17 N21 N25 N29 N33 N37 N41 N45 N49 N53 N57 N61 N65 N69 N73 N77 N81 N85 N89 N93 N97 N101 N105 N109 N113 N117 N121 N125 Q9 Q13 Q17 Q21 Q25 Q29 Q33 Q37 Q41 Q45 Q49 Q53 Q57 Q61 Q65 Q69 Q73 Q77 Q81 Q85 Q89 Q93 Q97 Q101 Q105 Q109 Q113 Q117 Q121 Q125 T9 T13 T17 T21 T25 T29 T33 T37 T41 T45 T49 T53 T57 T61 T65 T73 T77 T81 T85 T89 T93 T97 T101 T105 T109 T113 T117 T121 T125 W9 W13 W17 W21 W25 W29 W37 W41 W45 W49 W53 W57 W61 W65 W69 W73 W77 W81 W85 W89 W93 W97 W101 W105 W109 W113 W117 W121 W125 Z9 Z13 Z17 Z21 Z25 Z29 Z33 Z37 Z41 Z45 Z49 Z53 Z57 Z61 Z65 Z69 Z73 Z77 Z81 Z85 Z89 Z93 Z97 Z101 Z105 Z109 Z113 Z117 Z121 Z125 AC9 AC13 AC17 AC21 AC25 AC29 AC33 AC37 AC41 AC45 AC49 AC53 AC57 AC61 AC65 AC69 AC73 AC77 AC81 AC85 AC89 AC93 AC97 AC101 AC105 AC109 AC113 AC117 AC121 AC125 AF9 AF13 AF17 AF21 AF25 AF29 AF33 AF37 AF41 AF45 AF49 AF53 AF57 AF61 AF65 AF69 AF73 AF77 AF81 AF85 AF89 AF93 AF97 AF101 AF105 AF109 AF113 AF117 AF121 AF125 AI9 AI13 AI17 AI21 AI25 AI29 AI33 AI37 AI41 AI45 AI49 AI53 AI57 AI61 AI65 AI69 AI73 AI77 AI81 AI85 AI89 AI93 AI97 AI101 AI105 AI109 AI113 AI117 AI121 AI125 AL9 AL13 AL17 AL21 AL25 AL29 AL33 AL37 AL41 AL45 AL49 AL53 AL57 AL61 AL65 AL69 AL73 AL77 AL81 AL89 AL93 AL97 AL101 AL105 AL109 AL113 AL117 AL121 AL125 W33 AL85 E121 T69">
    <cfRule type="expression" dxfId="23" priority="23" stopIfTrue="1">
      <formula>E5="日"</formula>
    </cfRule>
    <cfRule type="expression" dxfId="22" priority="24" stopIfTrue="1">
      <formula>E5="土"</formula>
    </cfRule>
  </conditionalFormatting>
  <conditionalFormatting sqref="G5 G9 G13 G17 G21 G25 G29 G33 G37 G41 G45 G49 G53 G57 G61 G65 G69 G73 G77 G81 G85 G89 G93 G97 G101 G105 G109 G113 G117 G121 G125">
    <cfRule type="expression" dxfId="21" priority="21" stopIfTrue="1">
      <formula>H5="日"</formula>
    </cfRule>
    <cfRule type="expression" dxfId="20" priority="22" stopIfTrue="1">
      <formula>H5="土"</formula>
    </cfRule>
  </conditionalFormatting>
  <conditionalFormatting sqref="J5 J9 J13 J17 J21 J25 J29 J33 J37 J41 J45 J49 J53 J57 J61 J65 J69 J73 J77 J81 J85 J89 J93 J97 J101 J105 J109 J113 J117 J121 J125">
    <cfRule type="expression" dxfId="19" priority="19" stopIfTrue="1">
      <formula>K5="日"</formula>
    </cfRule>
    <cfRule type="expression" dxfId="18" priority="20" stopIfTrue="1">
      <formula>K5="土"</formula>
    </cfRule>
  </conditionalFormatting>
  <conditionalFormatting sqref="M5 M9 M13 M17 M21 M25 M29 M33 M37 M41 M45 M49 M53 M57 M61 M65 M69 M73 M77 M81 M85 M89 M93 M97 M101 M105 M109 M113 M117 M121 M125">
    <cfRule type="expression" dxfId="17" priority="17" stopIfTrue="1">
      <formula>N5="日"</formula>
    </cfRule>
    <cfRule type="expression" dxfId="16" priority="18" stopIfTrue="1">
      <formula>N5="土"</formula>
    </cfRule>
  </conditionalFormatting>
  <conditionalFormatting sqref="P5 P9 P13 P17 P21 P25 P29 P33 P37 P41 P45 P49 P53 P57 P61 P65 P69 P73 P77 P81 P85 P89 P93 P97 P101 P105 P109 P113 P117 P121 P125">
    <cfRule type="expression" dxfId="15" priority="15" stopIfTrue="1">
      <formula>Q5="日"</formula>
    </cfRule>
    <cfRule type="expression" dxfId="14" priority="16" stopIfTrue="1">
      <formula>Q5="土"</formula>
    </cfRule>
  </conditionalFormatting>
  <conditionalFormatting sqref="S5 S9 S13 S17 S21 S25 S29 S33 S37 S41 S45 S49 S53 S57 S61 S65 S73 S77 S81 S85 S89 S93 S97 S101 S105 S109 S113 S117 S121 S125 S69">
    <cfRule type="expression" dxfId="13" priority="13" stopIfTrue="1">
      <formula>T5="日"</formula>
    </cfRule>
    <cfRule type="expression" dxfId="12" priority="14" stopIfTrue="1">
      <formula>T5="土"</formula>
    </cfRule>
  </conditionalFormatting>
  <conditionalFormatting sqref="V5 V9 V13 V17 V21 V25 V29 V33 V37 V41 V45 V49 V53 V57 V61 V65 V69 V73 V77 V81 V85 V89 V93 V97 V101 V105 V109 V113 V117 V121 V125">
    <cfRule type="expression" dxfId="11" priority="11" stopIfTrue="1">
      <formula>W5="日"</formula>
    </cfRule>
    <cfRule type="expression" dxfId="10" priority="12" stopIfTrue="1">
      <formula>W5="土"</formula>
    </cfRule>
  </conditionalFormatting>
  <conditionalFormatting sqref="Y5 Y9 Y13 Y17 Y21 Y25 Y29 Y33 Y37 Y41 Y45 Y49 Y53 Y57 Y61 Y65 Y69 Y73 Y77 Y81 Y85 Y89 Y93 Y97 Y101 Y105 Y109 Y113 Y117 Y121 Y125">
    <cfRule type="expression" dxfId="9" priority="9" stopIfTrue="1">
      <formula>Z5="日"</formula>
    </cfRule>
    <cfRule type="expression" dxfId="8" priority="10" stopIfTrue="1">
      <formula>Z5="土"</formula>
    </cfRule>
  </conditionalFormatting>
  <conditionalFormatting sqref="AB5 AB9 AB13 AB17 AB21 AB25 AB29 AB33 AB37 AB41 AB45 AB49 AB53 AB57 AB61 AB65 AB69 AB73 AB77 AB81 AB85 AB89 AB93 AB97 AB101 AB105 AB109 AB113 AB117 AB121 AB125">
    <cfRule type="expression" dxfId="7" priority="7" stopIfTrue="1">
      <formula>AC5="日"</formula>
    </cfRule>
    <cfRule type="expression" dxfId="6" priority="8" stopIfTrue="1">
      <formula>AC5="土"</formula>
    </cfRule>
  </conditionalFormatting>
  <conditionalFormatting sqref="AE5 AE9 AE13 AE17 AE21 AE25 AE29 AE33 AE37 AE41 AE45 AE49 AE53 AE57 AE61 AE65 AE69 AE73 AE77 AE81 AE85 AE89 AE93 AE97 AE101 AE105 AE109 AE113 AE117 AE121 AE125">
    <cfRule type="expression" dxfId="5" priority="5" stopIfTrue="1">
      <formula>AF5="日"</formula>
    </cfRule>
    <cfRule type="expression" dxfId="4" priority="6" stopIfTrue="1">
      <formula>AF5="土"</formula>
    </cfRule>
  </conditionalFormatting>
  <conditionalFormatting sqref="AH5 AH9 AH13 AH17 AH21 AH25 AH29 AH33 AH37 AH41 AH45 AH49 AH53 AH57 AH61 AH65 AH69 AH73 AH77 AH81 AH85 AH89 AH93 AH97 AH101 AH105 AH109 AH113 AH117 AH121 AH125">
    <cfRule type="expression" dxfId="3" priority="3" stopIfTrue="1">
      <formula>AI5="日"</formula>
    </cfRule>
    <cfRule type="expression" dxfId="2" priority="4" stopIfTrue="1">
      <formula>AI5="土"</formula>
    </cfRule>
  </conditionalFormatting>
  <conditionalFormatting sqref="AK5 AK9 AK13 AK17 AK21 AK25 AK29 AK33 AK37 AK41 AK45 AK49 AK53 AK57 AK61 AK65 AK69 AK73 AK77 AK81 AK89 AK93 AK97 AK101 AK105 AK109 AK113 AK117 AK121 AK125 AK85">
    <cfRule type="expression" dxfId="1" priority="1" stopIfTrue="1">
      <formula>AL5="日"</formula>
    </cfRule>
    <cfRule type="expression" dxfId="0" priority="2" stopIfTrue="1">
      <formula>AL5="土"</formula>
    </cfRule>
  </conditionalFormatting>
  <dataValidations count="1">
    <dataValidation imeMode="off" allowBlank="1" showInputMessage="1" showErrorMessage="1" sqref="B7 B11"/>
  </dataValidations>
  <printOptions horizontalCentered="1" verticalCentered="1"/>
  <pageMargins left="0.19685039370078741" right="0.19685039370078741" top="0.19685039370078741" bottom="0.19685039370078741" header="0.19685039370078741" footer="0"/>
  <pageSetup paperSize="12" scale="44" firstPageNumber="2"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職員用</vt:lpstr>
      <vt:lpstr>職員用!Print_Area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北海道浦河高等学校　総務部電算課</dc:creator>
  <cp:lastModifiedBy>user</cp:lastModifiedBy>
  <cp:lastPrinted>2022-02-28T07:01:02Z</cp:lastPrinted>
  <dcterms:created xsi:type="dcterms:W3CDTF">2004-05-23T23:16:57Z</dcterms:created>
  <dcterms:modified xsi:type="dcterms:W3CDTF">2022-04-18T00:14:11Z</dcterms:modified>
</cp:coreProperties>
</file>